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 activeTab="5"/>
  </bookViews>
  <sheets>
    <sheet name="приложение 4" sheetId="1" r:id="rId1"/>
    <sheet name="приложение 5" sheetId="2" r:id="rId2"/>
    <sheet name="приложение6" sheetId="3" r:id="rId3"/>
    <sheet name="приложение 7" sheetId="4" r:id="rId4"/>
    <sheet name="приложение 8" sheetId="5" r:id="rId5"/>
    <sheet name="приложение 9" sheetId="7" r:id="rId6"/>
    <sheet name="Лист1" sheetId="8" r:id="rId7"/>
  </sheets>
  <definedNames>
    <definedName name="_xlnm._FilterDatabase" localSheetId="0" hidden="1">'приложение 4'!$A$7:$I$132</definedName>
    <definedName name="OLE_LINK1" localSheetId="0">'приложение 4'!#REF!</definedName>
    <definedName name="_xlnm.Print_Area" localSheetId="0">'приложение 4'!$A$1:$G$132</definedName>
    <definedName name="_xlnm.Print_Area" localSheetId="1">'приложение 5'!$A$1:$H$140</definedName>
    <definedName name="_xlnm.Print_Area" localSheetId="3">'приложение 7'!$A$1:$F$139</definedName>
    <definedName name="_xlnm.Print_Area" localSheetId="4">'приложение 8'!$A$1:$D$64</definedName>
  </definedNames>
  <calcPr calcId="125725"/>
</workbook>
</file>

<file path=xl/calcChain.xml><?xml version="1.0" encoding="utf-8"?>
<calcChain xmlns="http://schemas.openxmlformats.org/spreadsheetml/2006/main">
  <c r="D64" i="5"/>
  <c r="D39"/>
  <c r="E58" i="7"/>
  <c r="E36"/>
  <c r="D36"/>
  <c r="D58" s="1"/>
  <c r="D38"/>
  <c r="D41" i="5"/>
  <c r="E24" i="3"/>
  <c r="H43" i="2"/>
  <c r="H42" s="1"/>
  <c r="G42"/>
  <c r="G43"/>
  <c r="H26"/>
  <c r="G26"/>
  <c r="G21" i="1"/>
  <c r="H78" i="2"/>
  <c r="E77" i="4"/>
  <c r="E76" s="1"/>
  <c r="E44" i="7"/>
  <c r="D44"/>
  <c r="E24"/>
  <c r="E54"/>
  <c r="E53" s="1"/>
  <c r="E52" s="1"/>
  <c r="D54"/>
  <c r="D53" s="1"/>
  <c r="D52" s="1"/>
  <c r="G114" i="2"/>
  <c r="E50" i="7"/>
  <c r="E49" s="1"/>
  <c r="D50"/>
  <c r="D49" s="1"/>
  <c r="D34"/>
  <c r="E47"/>
  <c r="D47"/>
  <c r="E42"/>
  <c r="D42"/>
  <c r="E38"/>
  <c r="E28"/>
  <c r="D24"/>
  <c r="D23" s="1"/>
  <c r="D28"/>
  <c r="E19"/>
  <c r="D19"/>
  <c r="E16"/>
  <c r="E15" s="1"/>
  <c r="D16"/>
  <c r="D15" s="1"/>
  <c r="E11"/>
  <c r="D11"/>
  <c r="F98" i="4"/>
  <c r="F97" s="1"/>
  <c r="H100" i="2"/>
  <c r="H99" s="1"/>
  <c r="E104" i="4"/>
  <c r="E103" s="1"/>
  <c r="G56" i="2"/>
  <c r="E89" i="3"/>
  <c r="E88" s="1"/>
  <c r="G85" i="1"/>
  <c r="G86"/>
  <c r="D32" i="5"/>
  <c r="D27" s="1"/>
  <c r="D23"/>
  <c r="D15"/>
  <c r="D60"/>
  <c r="D59" s="1"/>
  <c r="D58" s="1"/>
  <c r="D56"/>
  <c r="D55" s="1"/>
  <c r="D54" s="1"/>
  <c r="E80" i="3"/>
  <c r="G80" i="1"/>
  <c r="D28" i="5"/>
  <c r="D20"/>
  <c r="D19" s="1"/>
  <c r="E67" i="3"/>
  <c r="G64" i="1"/>
  <c r="F138" i="4"/>
  <c r="F137" s="1"/>
  <c r="F136" s="1"/>
  <c r="E138"/>
  <c r="E137" s="1"/>
  <c r="E136" s="1"/>
  <c r="F134"/>
  <c r="E134"/>
  <c r="F132"/>
  <c r="E132"/>
  <c r="E129" s="1"/>
  <c r="E128" s="1"/>
  <c r="E127" s="1"/>
  <c r="E126" s="1"/>
  <c r="F130"/>
  <c r="E130"/>
  <c r="F124"/>
  <c r="F123" s="1"/>
  <c r="F122" s="1"/>
  <c r="F121" s="1"/>
  <c r="F120" s="1"/>
  <c r="E124"/>
  <c r="E123" s="1"/>
  <c r="E122" s="1"/>
  <c r="E121" s="1"/>
  <c r="E120" s="1"/>
  <c r="F118"/>
  <c r="E118"/>
  <c r="F117"/>
  <c r="F116" s="1"/>
  <c r="F115" s="1"/>
  <c r="E117"/>
  <c r="E116" s="1"/>
  <c r="E115" s="1"/>
  <c r="E113"/>
  <c r="F110"/>
  <c r="F109" s="1"/>
  <c r="E110"/>
  <c r="E109"/>
  <c r="F107"/>
  <c r="F106" s="1"/>
  <c r="E107"/>
  <c r="E106"/>
  <c r="F103"/>
  <c r="F101"/>
  <c r="F100" s="1"/>
  <c r="E101"/>
  <c r="E100" s="1"/>
  <c r="E98"/>
  <c r="E97" s="1"/>
  <c r="E96" s="1"/>
  <c r="F94"/>
  <c r="F93" s="1"/>
  <c r="E94"/>
  <c r="E93" s="1"/>
  <c r="F89"/>
  <c r="F88" s="1"/>
  <c r="F87" s="1"/>
  <c r="E89"/>
  <c r="E88" s="1"/>
  <c r="E87" s="1"/>
  <c r="F83"/>
  <c r="E83"/>
  <c r="F82"/>
  <c r="F81" s="1"/>
  <c r="E82"/>
  <c r="E81" s="1"/>
  <c r="F77"/>
  <c r="F76" s="1"/>
  <c r="F74"/>
  <c r="E74"/>
  <c r="E73" s="1"/>
  <c r="E72" s="1"/>
  <c r="F73"/>
  <c r="F67"/>
  <c r="E67"/>
  <c r="F64"/>
  <c r="F63" s="1"/>
  <c r="F62" s="1"/>
  <c r="F61" s="1"/>
  <c r="F60" s="1"/>
  <c r="F59" s="1"/>
  <c r="E64"/>
  <c r="E63"/>
  <c r="E62" s="1"/>
  <c r="E61" s="1"/>
  <c r="E60" s="1"/>
  <c r="E59" s="1"/>
  <c r="F57"/>
  <c r="E57"/>
  <c r="F54"/>
  <c r="E54"/>
  <c r="E53" s="1"/>
  <c r="E52" s="1"/>
  <c r="E51" s="1"/>
  <c r="E50" s="1"/>
  <c r="F48"/>
  <c r="F47" s="1"/>
  <c r="F46" s="1"/>
  <c r="F45" s="1"/>
  <c r="F44" s="1"/>
  <c r="E48"/>
  <c r="E47" s="1"/>
  <c r="E46" s="1"/>
  <c r="E45" s="1"/>
  <c r="E44" s="1"/>
  <c r="F41"/>
  <c r="F40" s="1"/>
  <c r="E41"/>
  <c r="E40" s="1"/>
  <c r="F37"/>
  <c r="F36" s="1"/>
  <c r="E37"/>
  <c r="E36" s="1"/>
  <c r="F33"/>
  <c r="F32" s="1"/>
  <c r="E33"/>
  <c r="E32" s="1"/>
  <c r="F28"/>
  <c r="E28"/>
  <c r="F25"/>
  <c r="E25"/>
  <c r="F19"/>
  <c r="F18" s="1"/>
  <c r="F17" s="1"/>
  <c r="F16" s="1"/>
  <c r="F15" s="1"/>
  <c r="E19"/>
  <c r="E18" s="1"/>
  <c r="E17" s="1"/>
  <c r="E16" s="1"/>
  <c r="E15" s="1"/>
  <c r="E140" i="3"/>
  <c r="E139" s="1"/>
  <c r="E138" s="1"/>
  <c r="E136"/>
  <c r="E134"/>
  <c r="E132"/>
  <c r="E131" s="1"/>
  <c r="E126"/>
  <c r="E125" s="1"/>
  <c r="E124" s="1"/>
  <c r="E123" s="1"/>
  <c r="E122" s="1"/>
  <c r="E120"/>
  <c r="E119" s="1"/>
  <c r="E118" s="1"/>
  <c r="E117" s="1"/>
  <c r="E114"/>
  <c r="E113" s="1"/>
  <c r="E112" s="1"/>
  <c r="E110"/>
  <c r="E109"/>
  <c r="E107"/>
  <c r="E106" s="1"/>
  <c r="E104"/>
  <c r="E103" s="1"/>
  <c r="E101"/>
  <c r="E100" s="1"/>
  <c r="E98"/>
  <c r="E97" s="1"/>
  <c r="E96" s="1"/>
  <c r="E94"/>
  <c r="E93" s="1"/>
  <c r="E83"/>
  <c r="E82" s="1"/>
  <c r="E81" s="1"/>
  <c r="E77"/>
  <c r="E76" s="1"/>
  <c r="E74"/>
  <c r="E73" s="1"/>
  <c r="E72" s="1"/>
  <c r="E64"/>
  <c r="E63" s="1"/>
  <c r="E57"/>
  <c r="E54"/>
  <c r="E48"/>
  <c r="E47" s="1"/>
  <c r="E46" s="1"/>
  <c r="E45" s="1"/>
  <c r="E44" s="1"/>
  <c r="E41"/>
  <c r="E40" s="1"/>
  <c r="E37"/>
  <c r="E36" s="1"/>
  <c r="E33"/>
  <c r="E32" s="1"/>
  <c r="E28"/>
  <c r="E25"/>
  <c r="E19"/>
  <c r="E18" s="1"/>
  <c r="E17" s="1"/>
  <c r="E16" s="1"/>
  <c r="E15" s="1"/>
  <c r="H56" i="2"/>
  <c r="G101" i="1"/>
  <c r="G115" i="2"/>
  <c r="H69"/>
  <c r="G69"/>
  <c r="H140"/>
  <c r="H139" s="1"/>
  <c r="H138" s="1"/>
  <c r="H136"/>
  <c r="H134"/>
  <c r="H132"/>
  <c r="H126"/>
  <c r="H125" s="1"/>
  <c r="H124" s="1"/>
  <c r="H123" s="1"/>
  <c r="H122" s="1"/>
  <c r="H120"/>
  <c r="H119" s="1"/>
  <c r="H118" s="1"/>
  <c r="H117" s="1"/>
  <c r="H112"/>
  <c r="H111" s="1"/>
  <c r="H109"/>
  <c r="H108" s="1"/>
  <c r="H105"/>
  <c r="H103"/>
  <c r="H102" s="1"/>
  <c r="H96"/>
  <c r="H95" s="1"/>
  <c r="H91"/>
  <c r="H90" s="1"/>
  <c r="H89" s="1"/>
  <c r="H85"/>
  <c r="H84" s="1"/>
  <c r="H83" s="1"/>
  <c r="H79"/>
  <c r="H76"/>
  <c r="H75" s="1"/>
  <c r="H66"/>
  <c r="H65" s="1"/>
  <c r="H59"/>
  <c r="H50"/>
  <c r="H49" s="1"/>
  <c r="H48" s="1"/>
  <c r="H47" s="1"/>
  <c r="H46" s="1"/>
  <c r="H39"/>
  <c r="H38" s="1"/>
  <c r="H35"/>
  <c r="H34" s="1"/>
  <c r="H30"/>
  <c r="H20"/>
  <c r="H19" s="1"/>
  <c r="H18" s="1"/>
  <c r="H17" s="1"/>
  <c r="H16" s="1"/>
  <c r="G140"/>
  <c r="G139" s="1"/>
  <c r="G138" s="1"/>
  <c r="G136"/>
  <c r="G134"/>
  <c r="G132"/>
  <c r="G126"/>
  <c r="G125" s="1"/>
  <c r="G124" s="1"/>
  <c r="G123" s="1"/>
  <c r="G122" s="1"/>
  <c r="G120"/>
  <c r="G119" s="1"/>
  <c r="G118" s="1"/>
  <c r="G117" s="1"/>
  <c r="G112"/>
  <c r="G111" s="1"/>
  <c r="G109"/>
  <c r="G108" s="1"/>
  <c r="G105"/>
  <c r="G103"/>
  <c r="G102" s="1"/>
  <c r="G100"/>
  <c r="G99" s="1"/>
  <c r="G96"/>
  <c r="G95" s="1"/>
  <c r="G91"/>
  <c r="G90" s="1"/>
  <c r="G85"/>
  <c r="G84" s="1"/>
  <c r="G83" s="1"/>
  <c r="G79"/>
  <c r="G78" s="1"/>
  <c r="G76"/>
  <c r="G75" s="1"/>
  <c r="G66"/>
  <c r="G65" s="1"/>
  <c r="G59"/>
  <c r="G50"/>
  <c r="G49" s="1"/>
  <c r="G48" s="1"/>
  <c r="G47" s="1"/>
  <c r="G46" s="1"/>
  <c r="G39"/>
  <c r="G38" s="1"/>
  <c r="G35"/>
  <c r="G34" s="1"/>
  <c r="G30"/>
  <c r="G20"/>
  <c r="G19" s="1"/>
  <c r="G18" s="1"/>
  <c r="G17" s="1"/>
  <c r="G16" s="1"/>
  <c r="G111" i="1"/>
  <c r="G110" s="1"/>
  <c r="G109" s="1"/>
  <c r="G137"/>
  <c r="G136" s="1"/>
  <c r="G123"/>
  <c r="G117"/>
  <c r="G104"/>
  <c r="G103" s="1"/>
  <c r="G107"/>
  <c r="E23" i="7" l="1"/>
  <c r="F86" i="4"/>
  <c r="F85" s="1"/>
  <c r="F79" s="1"/>
  <c r="F53"/>
  <c r="F52" s="1"/>
  <c r="F51" s="1"/>
  <c r="F50" s="1"/>
  <c r="F96"/>
  <c r="E71"/>
  <c r="E70" s="1"/>
  <c r="E69" s="1"/>
  <c r="E86"/>
  <c r="E85" s="1"/>
  <c r="E79" s="1"/>
  <c r="F129"/>
  <c r="F128" s="1"/>
  <c r="F127" s="1"/>
  <c r="F126" s="1"/>
  <c r="F114" s="1"/>
  <c r="F71"/>
  <c r="F70" s="1"/>
  <c r="F69" s="1"/>
  <c r="F31"/>
  <c r="F30" s="1"/>
  <c r="F24" s="1"/>
  <c r="F23" s="1"/>
  <c r="F22" s="1"/>
  <c r="F21" s="1"/>
  <c r="F14" s="1"/>
  <c r="E31"/>
  <c r="E30" s="1"/>
  <c r="E24" s="1"/>
  <c r="E23" s="1"/>
  <c r="E22" s="1"/>
  <c r="E21" s="1"/>
  <c r="E14" s="1"/>
  <c r="G131" i="2"/>
  <c r="G130" s="1"/>
  <c r="G129" s="1"/>
  <c r="G128" s="1"/>
  <c r="G89"/>
  <c r="G88" s="1"/>
  <c r="H98"/>
  <c r="H88" s="1"/>
  <c r="E62" i="3"/>
  <c r="E61" s="1"/>
  <c r="E60" s="1"/>
  <c r="E59" s="1"/>
  <c r="F72" i="4"/>
  <c r="E71" i="3"/>
  <c r="E70" s="1"/>
  <c r="E69" s="1"/>
  <c r="E53"/>
  <c r="E52" s="1"/>
  <c r="E51" s="1"/>
  <c r="E50" s="1"/>
  <c r="E87"/>
  <c r="E86" s="1"/>
  <c r="E85" s="1"/>
  <c r="E79" s="1"/>
  <c r="E31"/>
  <c r="E30" s="1"/>
  <c r="E23" s="1"/>
  <c r="E22" s="1"/>
  <c r="E21" s="1"/>
  <c r="E14" s="1"/>
  <c r="E13" s="1"/>
  <c r="E130"/>
  <c r="E129" s="1"/>
  <c r="E128" s="1"/>
  <c r="G55" i="2"/>
  <c r="G54" s="1"/>
  <c r="G53" s="1"/>
  <c r="G52" s="1"/>
  <c r="H33"/>
  <c r="H32" s="1"/>
  <c r="H25" s="1"/>
  <c r="H55"/>
  <c r="H54" s="1"/>
  <c r="H53" s="1"/>
  <c r="H52" s="1"/>
  <c r="H131"/>
  <c r="H130" s="1"/>
  <c r="H129" s="1"/>
  <c r="H128" s="1"/>
  <c r="H64"/>
  <c r="H63" s="1"/>
  <c r="H62" s="1"/>
  <c r="H61" s="1"/>
  <c r="G64"/>
  <c r="G63" s="1"/>
  <c r="G62" s="1"/>
  <c r="G61" s="1"/>
  <c r="H74"/>
  <c r="H73"/>
  <c r="H72" s="1"/>
  <c r="H71" s="1"/>
  <c r="G74"/>
  <c r="G73"/>
  <c r="G72" s="1"/>
  <c r="G71" s="1"/>
  <c r="G33"/>
  <c r="G32" s="1"/>
  <c r="G98"/>
  <c r="G133" i="1"/>
  <c r="G135"/>
  <c r="G51"/>
  <c r="G61"/>
  <c r="G54"/>
  <c r="G30"/>
  <c r="F13" i="4" l="1"/>
  <c r="E13"/>
  <c r="G87" i="2"/>
  <c r="G81" s="1"/>
  <c r="G25"/>
  <c r="G24" s="1"/>
  <c r="G23" s="1"/>
  <c r="G22" s="1"/>
  <c r="G15" s="1"/>
  <c r="H24"/>
  <c r="H23" s="1"/>
  <c r="H22" s="1"/>
  <c r="H15" s="1"/>
  <c r="H87"/>
  <c r="G50" i="1"/>
  <c r="G38"/>
  <c r="G14" i="2" l="1"/>
  <c r="H81"/>
  <c r="H14" s="1"/>
  <c r="G25" i="1"/>
  <c r="G29"/>
  <c r="G34"/>
  <c r="G33" s="1"/>
  <c r="G28" l="1"/>
  <c r="G27" s="1"/>
  <c r="G20" s="1"/>
  <c r="D45" i="5" l="1"/>
  <c r="G79" i="1" l="1"/>
  <c r="G78" s="1"/>
  <c r="G77" s="1"/>
  <c r="D47" i="5" l="1"/>
  <c r="G106" i="1" l="1"/>
  <c r="G100" l="1"/>
  <c r="G98" s="1"/>
  <c r="G97" s="1"/>
  <c r="G95"/>
  <c r="G94" s="1"/>
  <c r="G93" s="1"/>
  <c r="G91"/>
  <c r="G90" s="1"/>
  <c r="G84" s="1"/>
  <c r="G71"/>
  <c r="G70" s="1"/>
  <c r="G74"/>
  <c r="G73" s="1"/>
  <c r="G60"/>
  <c r="G59" s="1"/>
  <c r="G45"/>
  <c r="G44" s="1"/>
  <c r="G43" s="1"/>
  <c r="G42" s="1"/>
  <c r="G41" s="1"/>
  <c r="G37"/>
  <c r="G19" s="1"/>
  <c r="G15"/>
  <c r="G14" s="1"/>
  <c r="G13" s="1"/>
  <c r="G12" s="1"/>
  <c r="G11" s="1"/>
  <c r="G131"/>
  <c r="G129" s="1"/>
  <c r="G128" s="1"/>
  <c r="G127" s="1"/>
  <c r="G122"/>
  <c r="G121" s="1"/>
  <c r="G120" s="1"/>
  <c r="G119" s="1"/>
  <c r="G126" l="1"/>
  <c r="G125" s="1"/>
  <c r="G58"/>
  <c r="G57" s="1"/>
  <c r="G56" s="1"/>
  <c r="G69"/>
  <c r="G68"/>
  <c r="G83" l="1"/>
  <c r="G49"/>
  <c r="G48" s="1"/>
  <c r="G47" s="1"/>
  <c r="G67"/>
  <c r="G66" s="1"/>
  <c r="G116"/>
  <c r="G115" s="1"/>
  <c r="G114" s="1"/>
  <c r="G76" l="1"/>
  <c r="G82"/>
  <c r="G18"/>
  <c r="G17" s="1"/>
  <c r="G10" s="1"/>
  <c r="G9" l="1"/>
</calcChain>
</file>

<file path=xl/sharedStrings.xml><?xml version="1.0" encoding="utf-8"?>
<sst xmlns="http://schemas.openxmlformats.org/spreadsheetml/2006/main" count="2013" uniqueCount="215">
  <si>
    <t xml:space="preserve">                                                                                                                             </t>
  </si>
  <si>
    <t>Наименование</t>
  </si>
  <si>
    <t>КГРБС</t>
  </si>
  <si>
    <t>группы и подгруппы видов расходов</t>
  </si>
  <si>
    <t>Администрация (исполнительно-распорядительный орган) сельского поселения "Село Букань"</t>
  </si>
  <si>
    <t>Общегосударственные вопросы</t>
  </si>
  <si>
    <t>01 00</t>
  </si>
  <si>
    <t>Функционирование законодательных(представительных) органов государственной власти и представительных органов муниципальных образований</t>
  </si>
  <si>
    <t>01 03</t>
  </si>
  <si>
    <t xml:space="preserve"> 51 0 00 00000</t>
  </si>
  <si>
    <t>Основное мероприятие «Обеспечение функционирования администрации (исполнительно-распорядительного органа) сельского поселения «Село Букань»</t>
  </si>
  <si>
    <t>51 0 01 00000</t>
  </si>
  <si>
    <t>Депутаты представительного органа муниципального образования</t>
  </si>
  <si>
    <t xml:space="preserve"> 51 0 01 00300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</si>
  <si>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</si>
  <si>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РФ,местных администраций</t>
  </si>
  <si>
    <t>01 04</t>
  </si>
  <si>
    <t>Центральный аппарат</t>
  </si>
  <si>
    <t>51 0 01 00400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</si>
  <si>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</si>
  <si>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</si>
  <si>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</si>
  <si>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Коммунальные услуги</t>
  </si>
  <si>
    <t>Иные бюджетные ассигнования</t>
  </si>
  <si>
    <t>Глава местной администрации (исполнительно-распорядительного органа муниципального образования)</t>
  </si>
  <si>
    <t>51 0 01 00800</t>
  </si>
  <si>
    <t>Резервные фонды</t>
  </si>
  <si>
    <t>01 11</t>
  </si>
  <si>
    <t>51 0 00 00000</t>
  </si>
  <si>
    <t>51 0 01 00700</t>
  </si>
  <si>
    <t>Другие общегосударственные вопросы</t>
  </si>
  <si>
    <t>01 13</t>
  </si>
  <si>
    <t>51 0 01 00900</t>
  </si>
  <si>
    <t>Национальная оборона</t>
  </si>
  <si>
    <t>02 00</t>
  </si>
  <si>
    <t>02 03</t>
  </si>
  <si>
    <t>Непрограммные расходы федеральных органов исполнительной власти</t>
  </si>
  <si>
    <t>99 0 00 00000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</si>
  <si>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</si>
  <si>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</si>
  <si>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03 09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</si>
  <si>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</si>
  <si>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"Безопасность жизнедеятельности на территории сельского поселения "Село Букань"''</t>
  </si>
  <si>
    <t>10 0 00 00000</t>
  </si>
  <si>
    <t xml:space="preserve"> Основное мероприятие «Обеспечение безопасности жизнедеятельности на территории поселения»</t>
  </si>
  <si>
    <t>10 0 01 00000</t>
  </si>
  <si>
    <t>Опахивание населенных пунктов минерализованной полосой</t>
  </si>
  <si>
    <t xml:space="preserve">10 0 01 00100 </t>
  </si>
  <si>
    <t>10 0 01 00100</t>
  </si>
  <si>
    <t xml:space="preserve">03 09 </t>
  </si>
  <si>
    <t>10 0 01 00200</t>
  </si>
  <si>
    <t>Жилищно-коммунальное хозяйство</t>
  </si>
  <si>
    <t>Коммунальное хозяйство</t>
  </si>
  <si>
    <t>05 02</t>
  </si>
  <si>
    <t>Благоустройство</t>
  </si>
  <si>
    <t>05 03</t>
  </si>
  <si>
    <t>48 0 00 00000</t>
  </si>
  <si>
    <t>48 0 01 00100</t>
  </si>
  <si>
    <t>48 0 01 00110</t>
  </si>
  <si>
    <t>48 0 01 00120</t>
  </si>
  <si>
    <t>Прочие мероприятия по благоустройству сельского поселение</t>
  </si>
  <si>
    <t>48 0 01 00200</t>
  </si>
  <si>
    <t>Содержание в чистоте территории сельского поселения</t>
  </si>
  <si>
    <t>48 0 01 00210</t>
  </si>
  <si>
    <t>Обрезка и спиливание деревьев</t>
  </si>
  <si>
    <t>48 0 01 00220</t>
  </si>
  <si>
    <t>48 0 01 00230</t>
  </si>
  <si>
    <t>Образование</t>
  </si>
  <si>
    <t>Переподготовка повышение квалификации</t>
  </si>
  <si>
    <t>07 05</t>
  </si>
  <si>
    <t>51 0 01 00500</t>
  </si>
  <si>
    <t>08 01</t>
  </si>
  <si>
    <t xml:space="preserve">Перечисления другим бюджетам бюджетной системы РФ </t>
  </si>
  <si>
    <t>10 03</t>
  </si>
  <si>
    <t>Социальное обеспечение населения</t>
  </si>
  <si>
    <t>Муниципальная программа "Социальная поддержка граждан сельского поселения "Село Букань"''</t>
  </si>
  <si>
    <t>03 0 00 00000</t>
  </si>
  <si>
    <t>03 1 01 00000</t>
  </si>
  <si>
    <t>Публичные нормативные социальные выплаты гражданам</t>
  </si>
  <si>
    <t>03 1 01 00200</t>
  </si>
  <si>
    <t>03 1 01 00100</t>
  </si>
  <si>
    <t>Пособия по социальной помощи населению</t>
  </si>
  <si>
    <t>Физическая культура и спорт</t>
  </si>
  <si>
    <t xml:space="preserve">Муниципальная программа "Развитие физической культуры и спорта в  Людиновском районе" </t>
  </si>
  <si>
    <t>13 0 00 00000</t>
  </si>
  <si>
    <t>13 1 01 01500</t>
  </si>
  <si>
    <t>001</t>
  </si>
  <si>
    <t xml:space="preserve">001 </t>
  </si>
  <si>
    <t>Муниципальная программа "Благоустройство территоррии сельского поселения "Село Букань"</t>
  </si>
  <si>
    <t>48 0 01 00240</t>
  </si>
  <si>
    <t>Целевая статья</t>
  </si>
  <si>
    <t>Иные выплаты</t>
  </si>
  <si>
    <t>Раздел, подраздел</t>
  </si>
  <si>
    <t>Содержание и ремонт пешеходных дорожек и детских спортивных площадок</t>
  </si>
  <si>
    <t>Содержание и ремонт площадки для отдыха</t>
  </si>
  <si>
    <t>План 2025 г.</t>
  </si>
  <si>
    <t>Предепреждение и ликвидация пожаров</t>
  </si>
  <si>
    <t>Основное мероприятие "Уличное освещение территории поселения"</t>
  </si>
  <si>
    <t>51 0 01 00300</t>
  </si>
  <si>
    <t xml:space="preserve">51 0 01 00800  </t>
  </si>
  <si>
    <t xml:space="preserve">51 0 01 00900  </t>
  </si>
  <si>
    <t xml:space="preserve">51 0 01 00500  </t>
  </si>
  <si>
    <t>ВСЕГО РАСХОДОВ</t>
  </si>
  <si>
    <t>03 0 04 01500</t>
  </si>
  <si>
    <t>11 0 03 03300</t>
  </si>
  <si>
    <t>Предупреждение и ликвидация пожаров</t>
  </si>
  <si>
    <t>11 05</t>
  </si>
  <si>
    <t>11 0 03 03000</t>
  </si>
  <si>
    <t>Непрограммные расходы</t>
  </si>
  <si>
    <t>Осуществление первичного воинского учета</t>
  </si>
  <si>
    <t xml:space="preserve">99 9  00  51180 </t>
  </si>
  <si>
    <t>План 2026 г.</t>
  </si>
  <si>
    <t>Муниципальная целевая программа "Совершенствование системы управления органами местного самоуправления сельского поселения "Село Букань"''</t>
  </si>
  <si>
    <t>ДК</t>
  </si>
  <si>
    <t>0100</t>
  </si>
  <si>
    <t>0123</t>
  </si>
  <si>
    <t>05 00</t>
  </si>
  <si>
    <t>240</t>
  </si>
  <si>
    <t>51 0 21 00000</t>
  </si>
  <si>
    <t>11 0 00 00000</t>
  </si>
  <si>
    <t>Муниципальная программа целевая программа "Совершенствование системы управления органами местного самоуправления сельского поселения "Село Букань"''</t>
  </si>
  <si>
    <t>51 0 21 01600</t>
  </si>
  <si>
    <t>Резервный фонд</t>
  </si>
  <si>
    <t xml:space="preserve">51 0 01 00700  </t>
  </si>
  <si>
    <t>Раздел,подраздел</t>
  </si>
  <si>
    <t>2</t>
  </si>
  <si>
    <t>Уплата прочих налогов, сборов и иных платежей</t>
  </si>
  <si>
    <t>Фонд оплаты труда государственных (муниципальных) органов</t>
  </si>
  <si>
    <t>Взносы на обязательное социальное страхование на выплаты денежного содержания и иные выплаты работникам государственных (муниципальных )органов</t>
  </si>
  <si>
    <t>*Резервный фонд администрации сельского поселения</t>
  </si>
  <si>
    <t>51 0 00 0000</t>
  </si>
  <si>
    <t xml:space="preserve">01 13 </t>
  </si>
  <si>
    <t>Реализация государственных функций,связанных с общегосударственными вопросами</t>
  </si>
  <si>
    <t>Мобилизация и вневойсковая 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</si>
  <si>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</si>
  <si>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</si>
  <si>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Основное мероприятие «Обеспечение безопасности жизнедеятельности на территории поселения»</t>
  </si>
  <si>
    <t>200</t>
  </si>
  <si>
    <t>Непрграммные расходы</t>
  </si>
  <si>
    <t>66 0 00 00000</t>
  </si>
  <si>
    <t>Непрграммные расходы(содержание газопровода)</t>
  </si>
  <si>
    <t>66 0 00 03000</t>
  </si>
  <si>
    <t>Муниципальная программа "Развитие культуры в Людиновском районе"</t>
  </si>
  <si>
    <t>Муниципальная программа "Благоустройство территории сельского поселения "Село Букань"</t>
  </si>
  <si>
    <t>Основное мероприятие "Создание условий для комфортного проживания на территории сельского поселения"</t>
  </si>
  <si>
    <t>Потребление электроэнергии объектами уличного освещения</t>
  </si>
  <si>
    <t xml:space="preserve">        Уплата налогов, сборов и иных платежей</t>
  </si>
  <si>
    <t xml:space="preserve">      Содержание объектов уличного освещения</t>
  </si>
  <si>
    <t>48 0 0100120</t>
  </si>
  <si>
    <t xml:space="preserve">      Содержание в чистоте территории сельского поселения</t>
  </si>
  <si>
    <t xml:space="preserve">      Обрезка и спиливание деревьев</t>
  </si>
  <si>
    <t xml:space="preserve">      Содержание и ремонт пешеходных дорожек и тротуаров, детских спортивных площадок</t>
  </si>
  <si>
    <t xml:space="preserve">      Благоустройство площадки для отдыха в селе Букань</t>
  </si>
  <si>
    <t>Устройство сцены в селе Букань</t>
  </si>
  <si>
    <t>48 0 01 00290</t>
  </si>
  <si>
    <t>Муниципальная программа "Совершенствование системы управления органами местного управления сельского поселения "Село Букань"</t>
  </si>
  <si>
    <t>Основное мероприятие  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</si>
  <si>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>0200</t>
  </si>
  <si>
    <t>ОБРАЗОВАНИЕ</t>
  </si>
  <si>
    <t>07 00</t>
  </si>
  <si>
    <t xml:space="preserve">    Профессиональная подготовка, переподготовка и повышение квалификации</t>
  </si>
  <si>
    <t>КУЛЬТУРА, КИНЕМАТОГРАФИЯ</t>
  </si>
  <si>
    <t>08 00</t>
  </si>
  <si>
    <t xml:space="preserve">    Культура</t>
  </si>
  <si>
    <t xml:space="preserve">08 01 </t>
  </si>
  <si>
    <t xml:space="preserve">      Содержание казенных учреждений культуры сельских поселений</t>
  </si>
  <si>
    <t xml:space="preserve">        Иные межбюджетные трансферты</t>
  </si>
  <si>
    <t xml:space="preserve">         Межбюджетные трансферты</t>
  </si>
  <si>
    <t>СОЦИАЛЬНАЯ ПОЛИТИКА</t>
  </si>
  <si>
    <t>10 00</t>
  </si>
  <si>
    <t>Социальная поддержка работников культуры, проживающих и работающих в сельской местности</t>
  </si>
  <si>
    <t>Другие вопросы в области физической культуры и спорта</t>
  </si>
  <si>
    <t>Приложение № 4                                                                                                                                        к  проекту Решения  Сельской Думы сельского поселения "Село Букань""О бюджете сельского поселения "Село Букань" на 2025 год и плановый период 2026-2027 годов №____ от "____"__________2024</t>
  </si>
  <si>
    <t>Расходы на выплаты персоналу государственных (муниципальных) органов(глава местной администрации)</t>
  </si>
  <si>
    <t>000</t>
  </si>
  <si>
    <t>03</t>
  </si>
  <si>
    <t>Иные выплаты населению</t>
  </si>
  <si>
    <t>360</t>
  </si>
  <si>
    <t xml:space="preserve"> Основное мероприятие «Социальное обеспечение  населению»</t>
  </si>
  <si>
    <t>Иные пенсии, социальные доплаты к пенсиям</t>
  </si>
  <si>
    <t>Иные межбюджетные трансферты</t>
  </si>
  <si>
    <t xml:space="preserve"> "Развитие физической культуры и спорта в  Людиновском районе" </t>
  </si>
  <si>
    <t>13 0 01 01500</t>
  </si>
  <si>
    <t>13 0 01 00000</t>
  </si>
  <si>
    <r>
      <t xml:space="preserve">Все доходы + дефицит – воинский учет -субсидии= </t>
    </r>
    <r>
      <rPr>
        <b/>
        <sz val="11"/>
        <color theme="1"/>
        <rFont val="Calibri"/>
        <family val="2"/>
        <charset val="204"/>
        <scheme val="minor"/>
      </rPr>
      <t>условно-утвержденные(2,5-1год;5%-2год)</t>
    </r>
  </si>
  <si>
    <t>Комплексное развитие территорий сельского поселения в Людиновском районе</t>
  </si>
  <si>
    <t>48 4 04 L5760</t>
  </si>
  <si>
    <t>48 4 00 0000</t>
  </si>
  <si>
    <t>03 01 00 00000</t>
  </si>
  <si>
    <t xml:space="preserve">01 04 </t>
  </si>
  <si>
    <t>03 00</t>
  </si>
  <si>
    <t>раздел,подраздел</t>
  </si>
  <si>
    <t>Устройство летней сцены в селе Букань</t>
  </si>
  <si>
    <t>66 0 00 02000</t>
  </si>
  <si>
    <t>66  0 00 02000</t>
  </si>
  <si>
    <t>99 9  00  00000</t>
  </si>
  <si>
    <t>Приложение № 5                                                                                                                                                                    к   проекту решения Сельской Думы сельского поселения "Село Букань"                         ""О бюджете сельского поселения "Село Букань" на 2025 год и плановый период 2026-2027 годов № _____ от "_____. ____________2024</t>
  </si>
  <si>
    <t>План 2027 г.</t>
  </si>
  <si>
    <t>Ведомственная структура расходов бюджета сельского поселения "Село Букань"  на 2025 год</t>
  </si>
  <si>
    <t>244</t>
  </si>
  <si>
    <t>Ведомственная структура расходов бюджета сельского поселения "Село Букань"  на плановый                                                                                                           период 2026-2027г.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</si>
  <si>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2026-2027 годы по 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</si>
  <si>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Приложение №8                                                                                                                к проекту  решения Сельской Думы                                           сельского поселения "Село Букань"    "О бюджете сельского поселения "Село Букань"  на 2025 год и плановый период 2026-2027 годов                                                        № ____от ___ _______2024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</si>
  <si>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год по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</si>
  <si>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Приложение №9                                                                                                               к проекту решения Сельской Думы                                           сельского поселения "Село Букань"    "О бюджете сельского поселения "Село Букань"  на 2025 год и плановый период 2026-2027 годов №____от "___"________2024</t>
  </si>
  <si>
    <t>Приложение №7                                                                                                                                                                                    к  проекту  решения Сельской Думы сельского поселения "Село Букань""О бюджете сельского поселения "Село Букань" на 2025 год и плановый период 2026-2027 годов № ____ от "___".______2024</t>
  </si>
  <si>
    <t>План 2027г.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</si>
  <si>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2026-2027 годы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</si>
  <si>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Приложение № 6                                                                                                                                                                                    к проекту решения   Сельской Думы сельского поселения "Село Букань""О бюджете сельского поселения "Село Букань" на 2025 год и плановый период 2026-2027годов № ____от"__"_______2024</t>
  </si>
  <si>
    <t>Распределение бюджетных ассигнований бюджета сельского поселения «Село Букань»                                                                                                                                                                                                                                    на 2025 гол по разделам, подразделам, целевым статьям (муниципальным програмам                                                                                                                              и непрограммным направлениям деятельности) группам, подгруппам видов расходов                                                                                                                                                                                                                          квалификации расходов бюджетов</t>
  </si>
  <si>
    <t>51 0 01 00410</t>
  </si>
  <si>
    <t>Основное мероприятие 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</si>
  <si>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 xml:space="preserve">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</si>
  <si>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Основное мероприятие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</si>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</sst>
</file>

<file path=xl/styles.xml><?xml version="1.0" encoding="utf-8"?>
<styleSheet xmlns="http://schemas.openxmlformats.org/spreadsheetml/2006/main">
  <numFmts count="1">
    <numFmt numFmtId="164" formatCode="000"/>
  </numFmts>
  <fonts count="3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rgb="FF000000"/>
      <name val="Arial Cyr"/>
    </font>
    <font>
      <b/>
      <i/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11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i/>
      <sz val="9"/>
      <color theme="1"/>
      <name val="Cambria"/>
      <family val="1"/>
      <charset val="204"/>
      <scheme val="major"/>
    </font>
    <font>
      <b/>
      <sz val="9"/>
      <color theme="1"/>
      <name val="Cambria"/>
      <family val="1"/>
      <charset val="204"/>
      <scheme val="major"/>
    </font>
    <font>
      <b/>
      <i/>
      <sz val="9"/>
      <color theme="1"/>
      <name val="Cambria"/>
      <family val="1"/>
      <charset val="204"/>
      <scheme val="major"/>
    </font>
    <font>
      <b/>
      <i/>
      <sz val="9"/>
      <color indexed="8"/>
      <name val="Cambria"/>
      <family val="1"/>
      <charset val="204"/>
      <scheme val="major"/>
    </font>
    <font>
      <b/>
      <i/>
      <sz val="11"/>
      <color indexed="8"/>
      <name val="Times New Roman"/>
      <family val="1"/>
      <charset val="204"/>
    </font>
    <font>
      <b/>
      <i/>
      <sz val="11"/>
      <color theme="1"/>
      <name val="Cambria"/>
      <family val="1"/>
      <charset val="204"/>
      <scheme val="major"/>
    </font>
    <font>
      <b/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3">
      <alignment horizontal="left" vertical="top" wrapText="1"/>
    </xf>
  </cellStyleXfs>
  <cellXfs count="182">
    <xf numFmtId="0" fontId="0" fillId="0" borderId="0" xfId="0"/>
    <xf numFmtId="0" fontId="1" fillId="0" borderId="2" xfId="0" applyFont="1" applyBorder="1" applyAlignment="1">
      <alignment horizontal="right" wrapText="1"/>
    </xf>
    <xf numFmtId="49" fontId="1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49" fontId="2" fillId="0" borderId="2" xfId="0" applyNumberFormat="1" applyFont="1" applyBorder="1" applyAlignment="1">
      <alignment horizontal="right" wrapText="1"/>
    </xf>
    <xf numFmtId="4" fontId="1" fillId="0" borderId="2" xfId="0" applyNumberFormat="1" applyFont="1" applyBorder="1" applyAlignment="1">
      <alignment horizontal="right" wrapText="1"/>
    </xf>
    <xf numFmtId="4" fontId="2" fillId="0" borderId="2" xfId="0" applyNumberFormat="1" applyFont="1" applyBorder="1" applyAlignment="1">
      <alignment horizontal="right" wrapText="1"/>
    </xf>
    <xf numFmtId="164" fontId="1" fillId="0" borderId="2" xfId="0" applyNumberFormat="1" applyFont="1" applyBorder="1" applyAlignment="1">
      <alignment horizontal="right" wrapText="1"/>
    </xf>
    <xf numFmtId="0" fontId="3" fillId="0" borderId="0" xfId="0" applyFont="1"/>
    <xf numFmtId="0" fontId="3" fillId="0" borderId="0" xfId="0" applyFont="1" applyAlignme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 wrapText="1"/>
    </xf>
    <xf numFmtId="0" fontId="9" fillId="0" borderId="2" xfId="0" applyFont="1" applyBorder="1" applyAlignment="1">
      <alignment horizontal="right" wrapText="1"/>
    </xf>
    <xf numFmtId="49" fontId="9" fillId="0" borderId="2" xfId="0" applyNumberFormat="1" applyFont="1" applyBorder="1" applyAlignment="1">
      <alignment horizontal="right" wrapText="1"/>
    </xf>
    <xf numFmtId="4" fontId="9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10" fillId="0" borderId="2" xfId="0" applyFont="1" applyBorder="1" applyAlignment="1">
      <alignment horizontal="left" wrapText="1"/>
    </xf>
    <xf numFmtId="49" fontId="10" fillId="0" borderId="2" xfId="0" applyNumberFormat="1" applyFont="1" applyBorder="1" applyAlignment="1">
      <alignment horizontal="right" wrapText="1"/>
    </xf>
    <xf numFmtId="0" fontId="10" fillId="0" borderId="2" xfId="0" applyFont="1" applyBorder="1" applyAlignment="1">
      <alignment horizontal="right" wrapText="1"/>
    </xf>
    <xf numFmtId="4" fontId="10" fillId="0" borderId="2" xfId="0" applyNumberFormat="1" applyFont="1" applyBorder="1" applyAlignment="1">
      <alignment horizontal="right" wrapText="1"/>
    </xf>
    <xf numFmtId="0" fontId="11" fillId="0" borderId="0" xfId="0" applyFont="1"/>
    <xf numFmtId="0" fontId="12" fillId="0" borderId="0" xfId="0" applyFont="1"/>
    <xf numFmtId="49" fontId="13" fillId="2" borderId="2" xfId="0" applyNumberFormat="1" applyFont="1" applyFill="1" applyBorder="1" applyAlignment="1">
      <alignment horizontal="right" wrapText="1"/>
    </xf>
    <xf numFmtId="0" fontId="13" fillId="2" borderId="2" xfId="0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left" wrapText="1"/>
    </xf>
    <xf numFmtId="49" fontId="5" fillId="0" borderId="2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right" wrapText="1"/>
    </xf>
    <xf numFmtId="49" fontId="2" fillId="3" borderId="2" xfId="0" applyNumberFormat="1" applyFont="1" applyFill="1" applyBorder="1" applyAlignment="1">
      <alignment horizontal="right" wrapText="1"/>
    </xf>
    <xf numFmtId="0" fontId="2" fillId="3" borderId="2" xfId="0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wrapText="1"/>
    </xf>
    <xf numFmtId="3" fontId="2" fillId="0" borderId="2" xfId="0" applyNumberFormat="1" applyFont="1" applyBorder="1" applyAlignment="1">
      <alignment horizontal="right" wrapText="1"/>
    </xf>
    <xf numFmtId="164" fontId="9" fillId="0" borderId="2" xfId="0" applyNumberFormat="1" applyFont="1" applyBorder="1" applyAlignment="1">
      <alignment horizontal="right" wrapText="1"/>
    </xf>
    <xf numFmtId="0" fontId="14" fillId="0" borderId="2" xfId="0" applyNumberFormat="1" applyFont="1" applyBorder="1" applyAlignment="1">
      <alignment horizontal="left" wrapText="1"/>
    </xf>
    <xf numFmtId="4" fontId="10" fillId="0" borderId="2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4" fontId="7" fillId="0" borderId="0" xfId="0" applyNumberFormat="1" applyFont="1"/>
    <xf numFmtId="0" fontId="3" fillId="0" borderId="0" xfId="0" applyFont="1" applyAlignment="1">
      <alignment horizontal="center" vertical="center"/>
    </xf>
    <xf numFmtId="2" fontId="3" fillId="0" borderId="0" xfId="0" applyNumberFormat="1" applyFont="1"/>
    <xf numFmtId="4" fontId="9" fillId="0" borderId="2" xfId="0" applyNumberFormat="1" applyFont="1" applyBorder="1" applyAlignment="1">
      <alignment horizontal="left" wrapText="1"/>
    </xf>
    <xf numFmtId="0" fontId="5" fillId="0" borderId="2" xfId="0" applyNumberFormat="1" applyFont="1" applyBorder="1" applyAlignment="1">
      <alignment horizontal="right" wrapText="1"/>
    </xf>
    <xf numFmtId="0" fontId="1" fillId="3" borderId="2" xfId="0" applyFont="1" applyFill="1" applyBorder="1" applyAlignment="1">
      <alignment horizontal="right" wrapText="1"/>
    </xf>
    <xf numFmtId="4" fontId="1" fillId="3" borderId="2" xfId="0" applyNumberFormat="1" applyFont="1" applyFill="1" applyBorder="1" applyAlignment="1">
      <alignment horizontal="right" wrapText="1"/>
    </xf>
    <xf numFmtId="3" fontId="1" fillId="0" borderId="2" xfId="0" applyNumberFormat="1" applyFont="1" applyBorder="1" applyAlignment="1">
      <alignment horizontal="right" wrapText="1"/>
    </xf>
    <xf numFmtId="4" fontId="15" fillId="0" borderId="2" xfId="0" applyNumberFormat="1" applyFont="1" applyBorder="1"/>
    <xf numFmtId="49" fontId="3" fillId="0" borderId="0" xfId="0" applyNumberFormat="1" applyFont="1"/>
    <xf numFmtId="49" fontId="10" fillId="0" borderId="2" xfId="0" applyNumberFormat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49" fontId="1" fillId="2" borderId="2" xfId="0" applyNumberFormat="1" applyFont="1" applyFill="1" applyBorder="1" applyAlignment="1">
      <alignment horizontal="right" wrapText="1"/>
    </xf>
    <xf numFmtId="4" fontId="1" fillId="2" borderId="2" xfId="0" applyNumberFormat="1" applyFont="1" applyFill="1" applyBorder="1" applyAlignment="1">
      <alignment horizontal="right" wrapText="1"/>
    </xf>
    <xf numFmtId="0" fontId="11" fillId="0" borderId="0" xfId="0" applyFont="1" applyAlignment="1">
      <alignment wrapText="1"/>
    </xf>
    <xf numFmtId="0" fontId="2" fillId="2" borderId="2" xfId="0" applyFont="1" applyFill="1" applyBorder="1" applyAlignment="1">
      <alignment horizontal="left" wrapText="1"/>
    </xf>
    <xf numFmtId="4" fontId="2" fillId="2" borderId="2" xfId="0" applyNumberFormat="1" applyFont="1" applyFill="1" applyBorder="1" applyAlignment="1">
      <alignment horizontal="right" wrapText="1"/>
    </xf>
    <xf numFmtId="4" fontId="11" fillId="0" borderId="0" xfId="0" applyNumberFormat="1" applyFont="1"/>
    <xf numFmtId="0" fontId="18" fillId="0" borderId="2" xfId="0" applyNumberFormat="1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49" fontId="19" fillId="0" borderId="2" xfId="0" applyNumberFormat="1" applyFont="1" applyBorder="1" applyAlignment="1">
      <alignment horizontal="right"/>
    </xf>
    <xf numFmtId="0" fontId="19" fillId="0" borderId="2" xfId="0" applyFont="1" applyBorder="1"/>
    <xf numFmtId="4" fontId="19" fillId="0" borderId="2" xfId="0" applyNumberFormat="1" applyFont="1" applyBorder="1"/>
    <xf numFmtId="0" fontId="10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20" fillId="0" borderId="2" xfId="0" applyNumberFormat="1" applyFont="1" applyBorder="1" applyAlignment="1">
      <alignment horizontal="right"/>
    </xf>
    <xf numFmtId="0" fontId="20" fillId="0" borderId="2" xfId="0" applyFont="1" applyBorder="1"/>
    <xf numFmtId="4" fontId="20" fillId="0" borderId="2" xfId="0" applyNumberFormat="1" applyFont="1" applyBorder="1"/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/>
    <xf numFmtId="4" fontId="21" fillId="0" borderId="2" xfId="0" applyNumberFormat="1" applyFont="1" applyBorder="1"/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wrapText="1"/>
    </xf>
    <xf numFmtId="0" fontId="23" fillId="2" borderId="2" xfId="0" applyFont="1" applyFill="1" applyBorder="1" applyAlignment="1">
      <alignment horizontal="left" wrapText="1"/>
    </xf>
    <xf numFmtId="0" fontId="9" fillId="3" borderId="2" xfId="0" applyFont="1" applyFill="1" applyBorder="1" applyAlignment="1">
      <alignment horizontal="left" wrapText="1"/>
    </xf>
    <xf numFmtId="0" fontId="21" fillId="0" borderId="5" xfId="0" applyFont="1" applyBorder="1" applyAlignment="1">
      <alignment horizontal="left" wrapText="1"/>
    </xf>
    <xf numFmtId="0" fontId="19" fillId="0" borderId="5" xfId="0" applyFont="1" applyBorder="1" applyAlignment="1">
      <alignment horizontal="left" wrapText="1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22" fillId="0" borderId="2" xfId="0" applyFont="1" applyBorder="1" applyAlignment="1">
      <alignment horizontal="center" wrapText="1"/>
    </xf>
    <xf numFmtId="0" fontId="25" fillId="0" borderId="2" xfId="0" applyNumberFormat="1" applyFont="1" applyFill="1" applyBorder="1" applyAlignment="1">
      <alignment horizontal="left" wrapText="1"/>
    </xf>
    <xf numFmtId="0" fontId="9" fillId="0" borderId="2" xfId="0" applyNumberFormat="1" applyFont="1" applyBorder="1" applyAlignment="1">
      <alignment horizontal="left" wrapText="1"/>
    </xf>
    <xf numFmtId="49" fontId="16" fillId="2" borderId="2" xfId="0" applyNumberFormat="1" applyFont="1" applyFill="1" applyBorder="1" applyAlignment="1">
      <alignment horizontal="right" wrapText="1"/>
    </xf>
    <xf numFmtId="49" fontId="26" fillId="2" borderId="2" xfId="0" applyNumberFormat="1" applyFont="1" applyFill="1" applyBorder="1" applyAlignment="1">
      <alignment horizontal="right" wrapText="1"/>
    </xf>
    <xf numFmtId="0" fontId="26" fillId="2" borderId="2" xfId="0" applyFont="1" applyFill="1" applyBorder="1" applyAlignment="1">
      <alignment horizontal="right" wrapText="1"/>
    </xf>
    <xf numFmtId="4" fontId="26" fillId="2" borderId="2" xfId="0" applyNumberFormat="1" applyFont="1" applyFill="1" applyBorder="1" applyAlignment="1">
      <alignment horizontal="right" wrapText="1"/>
    </xf>
    <xf numFmtId="4" fontId="27" fillId="2" borderId="2" xfId="0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49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0" fontId="10" fillId="2" borderId="2" xfId="0" applyFont="1" applyFill="1" applyBorder="1" applyAlignment="1">
      <alignment horizontal="left" wrapText="1"/>
    </xf>
    <xf numFmtId="0" fontId="9" fillId="2" borderId="2" xfId="0" applyFont="1" applyFill="1" applyBorder="1" applyAlignment="1">
      <alignment horizontal="left" wrapText="1"/>
    </xf>
    <xf numFmtId="164" fontId="10" fillId="0" borderId="2" xfId="0" applyNumberFormat="1" applyFont="1" applyBorder="1" applyAlignment="1">
      <alignment horizontal="right" wrapText="1"/>
    </xf>
    <xf numFmtId="0" fontId="28" fillId="3" borderId="2" xfId="0" applyFont="1" applyFill="1" applyBorder="1" applyAlignment="1">
      <alignment horizontal="left" wrapText="1"/>
    </xf>
    <xf numFmtId="49" fontId="27" fillId="3" borderId="2" xfId="0" applyNumberFormat="1" applyFont="1" applyFill="1" applyBorder="1" applyAlignment="1">
      <alignment horizontal="right" wrapText="1"/>
    </xf>
    <xf numFmtId="0" fontId="27" fillId="3" borderId="2" xfId="0" applyFont="1" applyFill="1" applyBorder="1" applyAlignment="1">
      <alignment horizontal="right" wrapText="1"/>
    </xf>
    <xf numFmtId="4" fontId="27" fillId="3" borderId="2" xfId="0" applyNumberFormat="1" applyFont="1" applyFill="1" applyBorder="1" applyAlignment="1">
      <alignment horizontal="right" wrapText="1"/>
    </xf>
    <xf numFmtId="0" fontId="27" fillId="0" borderId="2" xfId="0" applyFont="1" applyBorder="1" applyAlignment="1">
      <alignment horizontal="left" wrapText="1"/>
    </xf>
    <xf numFmtId="49" fontId="27" fillId="0" borderId="2" xfId="0" applyNumberFormat="1" applyFont="1" applyBorder="1" applyAlignment="1">
      <alignment horizontal="right" wrapText="1"/>
    </xf>
    <xf numFmtId="0" fontId="27" fillId="0" borderId="2" xfId="0" applyFont="1" applyBorder="1" applyAlignment="1">
      <alignment horizontal="right" wrapText="1"/>
    </xf>
    <xf numFmtId="4" fontId="27" fillId="0" borderId="2" xfId="0" applyNumberFormat="1" applyFont="1" applyBorder="1" applyAlignment="1">
      <alignment horizontal="right" wrapText="1"/>
    </xf>
    <xf numFmtId="0" fontId="27" fillId="2" borderId="2" xfId="0" applyFont="1" applyFill="1" applyBorder="1" applyAlignment="1">
      <alignment horizontal="left" wrapText="1"/>
    </xf>
    <xf numFmtId="49" fontId="27" fillId="2" borderId="2" xfId="0" applyNumberFormat="1" applyFont="1" applyFill="1" applyBorder="1" applyAlignment="1">
      <alignment horizontal="right" wrapText="1"/>
    </xf>
    <xf numFmtId="0" fontId="27" fillId="2" borderId="2" xfId="0" applyFont="1" applyFill="1" applyBorder="1" applyAlignment="1">
      <alignment horizontal="right" wrapText="1"/>
    </xf>
    <xf numFmtId="0" fontId="27" fillId="0" borderId="5" xfId="0" applyFont="1" applyBorder="1" applyAlignment="1">
      <alignment horizontal="left" wrapText="1"/>
    </xf>
    <xf numFmtId="49" fontId="6" fillId="0" borderId="2" xfId="0" applyNumberFormat="1" applyFont="1" applyBorder="1" applyAlignment="1">
      <alignment horizontal="right"/>
    </xf>
    <xf numFmtId="0" fontId="6" fillId="0" borderId="2" xfId="0" applyFont="1" applyBorder="1"/>
    <xf numFmtId="4" fontId="6" fillId="0" borderId="2" xfId="0" applyNumberFormat="1" applyFont="1" applyBorder="1"/>
    <xf numFmtId="0" fontId="10" fillId="2" borderId="2" xfId="0" applyFont="1" applyFill="1" applyBorder="1" applyAlignment="1">
      <alignment horizontal="right" wrapText="1"/>
    </xf>
    <xf numFmtId="49" fontId="9" fillId="2" borderId="2" xfId="0" applyNumberFormat="1" applyFont="1" applyFill="1" applyBorder="1" applyAlignment="1">
      <alignment horizontal="right" wrapText="1"/>
    </xf>
    <xf numFmtId="0" fontId="9" fillId="2" borderId="2" xfId="0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49" fontId="10" fillId="3" borderId="2" xfId="0" applyNumberFormat="1" applyFont="1" applyFill="1" applyBorder="1" applyAlignment="1">
      <alignment horizontal="right" wrapText="1"/>
    </xf>
    <xf numFmtId="0" fontId="10" fillId="3" borderId="2" xfId="0" applyFont="1" applyFill="1" applyBorder="1" applyAlignment="1">
      <alignment horizontal="right" wrapText="1"/>
    </xf>
    <xf numFmtId="4" fontId="10" fillId="3" borderId="2" xfId="0" applyNumberFormat="1" applyFont="1" applyFill="1" applyBorder="1" applyAlignment="1">
      <alignment horizontal="right" wrapText="1"/>
    </xf>
    <xf numFmtId="49" fontId="23" fillId="2" borderId="2" xfId="0" applyNumberFormat="1" applyFont="1" applyFill="1" applyBorder="1" applyAlignment="1">
      <alignment horizontal="right" wrapText="1"/>
    </xf>
    <xf numFmtId="0" fontId="18" fillId="2" borderId="2" xfId="0" applyFont="1" applyFill="1" applyBorder="1" applyAlignment="1">
      <alignment horizontal="left" wrapText="1"/>
    </xf>
    <xf numFmtId="4" fontId="18" fillId="2" borderId="2" xfId="0" applyNumberFormat="1" applyFont="1" applyFill="1" applyBorder="1" applyAlignment="1">
      <alignment horizontal="right" wrapText="1"/>
    </xf>
    <xf numFmtId="0" fontId="1" fillId="4" borderId="2" xfId="0" applyFont="1" applyFill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right" wrapText="1"/>
    </xf>
    <xf numFmtId="0" fontId="29" fillId="0" borderId="2" xfId="0" applyNumberFormat="1" applyFont="1" applyFill="1" applyBorder="1" applyAlignment="1">
      <alignment horizontal="left" wrapText="1"/>
    </xf>
    <xf numFmtId="4" fontId="10" fillId="4" borderId="2" xfId="0" applyNumberFormat="1" applyFont="1" applyFill="1" applyBorder="1" applyAlignment="1">
      <alignment horizontal="right" wrapText="1"/>
    </xf>
    <xf numFmtId="4" fontId="9" fillId="4" borderId="2" xfId="0" applyNumberFormat="1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left" wrapText="1"/>
    </xf>
    <xf numFmtId="0" fontId="9" fillId="4" borderId="2" xfId="0" applyFont="1" applyFill="1" applyBorder="1" applyAlignment="1">
      <alignment horizontal="right" wrapText="1"/>
    </xf>
    <xf numFmtId="0" fontId="10" fillId="0" borderId="4" xfId="0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left" wrapText="1"/>
    </xf>
    <xf numFmtId="0" fontId="10" fillId="0" borderId="4" xfId="0" applyFont="1" applyBorder="1" applyAlignment="1">
      <alignment horizontal="right" wrapText="1"/>
    </xf>
    <xf numFmtId="0" fontId="10" fillId="0" borderId="5" xfId="0" applyFont="1" applyBorder="1" applyAlignment="1">
      <alignment horizontal="right" wrapText="1"/>
    </xf>
    <xf numFmtId="3" fontId="10" fillId="0" borderId="2" xfId="0" applyNumberFormat="1" applyFont="1" applyBorder="1" applyAlignment="1">
      <alignment horizontal="right" wrapText="1"/>
    </xf>
    <xf numFmtId="0" fontId="9" fillId="3" borderId="2" xfId="0" applyFont="1" applyFill="1" applyBorder="1" applyAlignment="1">
      <alignment horizontal="right" wrapText="1"/>
    </xf>
    <xf numFmtId="0" fontId="10" fillId="4" borderId="4" xfId="0" applyFont="1" applyFill="1" applyBorder="1" applyAlignment="1">
      <alignment horizontal="right" wrapText="1"/>
    </xf>
    <xf numFmtId="0" fontId="10" fillId="4" borderId="5" xfId="0" applyFont="1" applyFill="1" applyBorder="1" applyAlignment="1">
      <alignment horizontal="right" wrapText="1"/>
    </xf>
    <xf numFmtId="0" fontId="10" fillId="4" borderId="2" xfId="0" applyFont="1" applyFill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right" wrapText="1"/>
    </xf>
    <xf numFmtId="4" fontId="30" fillId="4" borderId="2" xfId="0" applyNumberFormat="1" applyFont="1" applyFill="1" applyBorder="1"/>
    <xf numFmtId="0" fontId="30" fillId="4" borderId="2" xfId="0" applyFont="1" applyFill="1" applyBorder="1" applyAlignment="1">
      <alignment horizontal="center" wrapText="1"/>
    </xf>
    <xf numFmtId="0" fontId="9" fillId="6" borderId="2" xfId="0" applyFont="1" applyFill="1" applyBorder="1" applyAlignment="1">
      <alignment horizontal="left" wrapText="1"/>
    </xf>
    <xf numFmtId="49" fontId="2" fillId="6" borderId="2" xfId="0" applyNumberFormat="1" applyFont="1" applyFill="1" applyBorder="1" applyAlignment="1">
      <alignment horizontal="right" wrapText="1"/>
    </xf>
    <xf numFmtId="0" fontId="2" fillId="6" borderId="2" xfId="0" applyFont="1" applyFill="1" applyBorder="1" applyAlignment="1">
      <alignment horizontal="right" wrapText="1"/>
    </xf>
    <xf numFmtId="4" fontId="2" fillId="6" borderId="2" xfId="0" applyNumberFormat="1" applyFont="1" applyFill="1" applyBorder="1" applyAlignment="1">
      <alignment horizontal="right" wrapText="1"/>
    </xf>
    <xf numFmtId="49" fontId="10" fillId="4" borderId="2" xfId="0" applyNumberFormat="1" applyFont="1" applyFill="1" applyBorder="1" applyAlignment="1">
      <alignment horizontal="right" wrapText="1"/>
    </xf>
    <xf numFmtId="49" fontId="9" fillId="6" borderId="2" xfId="0" applyNumberFormat="1" applyFont="1" applyFill="1" applyBorder="1" applyAlignment="1">
      <alignment horizontal="right" wrapText="1"/>
    </xf>
    <xf numFmtId="0" fontId="9" fillId="6" borderId="2" xfId="0" applyFont="1" applyFill="1" applyBorder="1" applyAlignment="1">
      <alignment horizontal="right" wrapText="1"/>
    </xf>
    <xf numFmtId="4" fontId="9" fillId="6" borderId="2" xfId="0" applyNumberFormat="1" applyFont="1" applyFill="1" applyBorder="1" applyAlignment="1">
      <alignment horizontal="right" wrapText="1"/>
    </xf>
    <xf numFmtId="49" fontId="9" fillId="3" borderId="2" xfId="0" applyNumberFormat="1" applyFont="1" applyFill="1" applyBorder="1" applyAlignment="1">
      <alignment horizontal="right" wrapText="1"/>
    </xf>
    <xf numFmtId="0" fontId="27" fillId="5" borderId="2" xfId="0" applyFont="1" applyFill="1" applyBorder="1" applyAlignment="1">
      <alignment horizontal="left" wrapText="1"/>
    </xf>
    <xf numFmtId="49" fontId="27" fillId="5" borderId="2" xfId="0" applyNumberFormat="1" applyFont="1" applyFill="1" applyBorder="1" applyAlignment="1">
      <alignment horizontal="right" wrapText="1"/>
    </xf>
    <xf numFmtId="0" fontId="27" fillId="5" borderId="2" xfId="0" applyFont="1" applyFill="1" applyBorder="1" applyAlignment="1">
      <alignment horizontal="right" wrapText="1"/>
    </xf>
    <xf numFmtId="4" fontId="27" fillId="5" borderId="2" xfId="0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12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 wrapText="1"/>
    </xf>
    <xf numFmtId="0" fontId="7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8" fillId="2" borderId="4" xfId="0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0" borderId="0" xfId="0" applyNumberFormat="1" applyFont="1" applyAlignment="1">
      <alignment horizontal="right" vertical="top" wrapText="1"/>
    </xf>
    <xf numFmtId="0" fontId="20" fillId="2" borderId="5" xfId="0" applyFont="1" applyFill="1" applyBorder="1" applyAlignment="1">
      <alignment horizontal="center" wrapText="1"/>
    </xf>
    <xf numFmtId="0" fontId="30" fillId="4" borderId="5" xfId="0" applyFont="1" applyFill="1" applyBorder="1" applyAlignment="1">
      <alignment horizontal="center" wrapText="1"/>
    </xf>
  </cellXfs>
  <cellStyles count="2">
    <cellStyle name="xl34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I141"/>
  <sheetViews>
    <sheetView topLeftCell="A96" zoomScaleNormal="100" workbookViewId="0">
      <selection activeCell="A110" sqref="A110"/>
    </sheetView>
  </sheetViews>
  <sheetFormatPr defaultRowHeight="13.8"/>
  <cols>
    <col min="1" max="1" width="48.44140625" style="87" customWidth="1"/>
    <col min="2" max="2" width="8" style="8" customWidth="1"/>
    <col min="3" max="3" width="8.21875" style="8" customWidth="1"/>
    <col min="4" max="4" width="12.6640625" style="8" customWidth="1"/>
    <col min="5" max="6" width="9.6640625" style="8" customWidth="1"/>
    <col min="7" max="7" width="16" style="8" customWidth="1"/>
    <col min="8" max="8" width="17.33203125" style="8" customWidth="1"/>
    <col min="9" max="9" width="14.44140625" style="8" customWidth="1"/>
    <col min="10" max="16384" width="8.88671875" style="8"/>
  </cols>
  <sheetData>
    <row r="1" spans="1:9">
      <c r="C1" s="164" t="s">
        <v>172</v>
      </c>
      <c r="D1" s="164"/>
      <c r="E1" s="164"/>
      <c r="F1" s="164"/>
      <c r="G1" s="164"/>
    </row>
    <row r="2" spans="1:9">
      <c r="C2" s="164"/>
      <c r="D2" s="164"/>
      <c r="E2" s="164"/>
      <c r="F2" s="164"/>
      <c r="G2" s="164"/>
    </row>
    <row r="3" spans="1:9" ht="31.8" customHeight="1">
      <c r="A3" s="88"/>
      <c r="B3" s="9"/>
      <c r="C3" s="164"/>
      <c r="D3" s="164"/>
      <c r="E3" s="164"/>
      <c r="F3" s="164"/>
      <c r="G3" s="164"/>
      <c r="H3" s="9"/>
    </row>
    <row r="4" spans="1:9">
      <c r="B4" s="9"/>
      <c r="C4" s="16"/>
      <c r="D4" s="16"/>
      <c r="E4" s="16"/>
      <c r="F4" s="16"/>
      <c r="G4" s="16"/>
      <c r="H4" s="9"/>
    </row>
    <row r="5" spans="1:9" ht="14.4" thickBot="1">
      <c r="A5" s="163" t="s">
        <v>198</v>
      </c>
      <c r="B5" s="163"/>
      <c r="C5" s="163"/>
      <c r="D5" s="163"/>
      <c r="E5" s="163"/>
      <c r="F5" s="163"/>
      <c r="G5" s="163"/>
    </row>
    <row r="6" spans="1:9" ht="46.2" thickBot="1">
      <c r="A6" s="81"/>
      <c r="B6" s="14" t="s">
        <v>2</v>
      </c>
      <c r="C6" s="14" t="s">
        <v>124</v>
      </c>
      <c r="D6" s="14" t="s">
        <v>90</v>
      </c>
      <c r="E6" s="14" t="s">
        <v>3</v>
      </c>
      <c r="F6" s="14" t="s">
        <v>113</v>
      </c>
      <c r="G6" s="14" t="s">
        <v>95</v>
      </c>
    </row>
    <row r="7" spans="1:9" s="11" customFormat="1" ht="14.4" thickBot="1">
      <c r="A7" s="89"/>
      <c r="B7" s="15"/>
      <c r="C7" s="15"/>
      <c r="D7" s="15"/>
      <c r="E7" s="15"/>
      <c r="F7" s="15"/>
      <c r="G7" s="15"/>
    </row>
    <row r="8" spans="1:9" ht="14.4" thickBot="1">
      <c r="A8" s="82">
        <v>1</v>
      </c>
      <c r="B8" s="34" t="s">
        <v>125</v>
      </c>
      <c r="C8" s="35">
        <v>3</v>
      </c>
      <c r="D8" s="35">
        <v>4</v>
      </c>
      <c r="E8" s="35">
        <v>5</v>
      </c>
      <c r="F8" s="35">
        <v>6</v>
      </c>
      <c r="G8" s="34">
        <v>7</v>
      </c>
      <c r="H8" s="10"/>
      <c r="I8" s="10"/>
    </row>
    <row r="9" spans="1:9" ht="43.8" thickBot="1">
      <c r="A9" s="83" t="s">
        <v>4</v>
      </c>
      <c r="B9" s="30" t="s">
        <v>86</v>
      </c>
      <c r="C9" s="31"/>
      <c r="D9" s="31"/>
      <c r="E9" s="31"/>
      <c r="F9" s="31"/>
      <c r="G9" s="32">
        <f>G10+G56+G66+G76+G114+G119+G125+G135</f>
        <v>12861934.42</v>
      </c>
      <c r="H9" s="10"/>
    </row>
    <row r="10" spans="1:9" ht="14.4" thickBot="1">
      <c r="A10" s="84" t="s">
        <v>5</v>
      </c>
      <c r="B10" s="36" t="s">
        <v>86</v>
      </c>
      <c r="C10" s="37" t="s">
        <v>6</v>
      </c>
      <c r="D10" s="37"/>
      <c r="E10" s="37"/>
      <c r="F10" s="37"/>
      <c r="G10" s="38">
        <f>G11+G17+G41+G47</f>
        <v>5088881</v>
      </c>
      <c r="H10" s="10"/>
    </row>
    <row r="11" spans="1:9" ht="22.2" customHeight="1" thickBot="1">
      <c r="A11" s="150" t="s">
        <v>7</v>
      </c>
      <c r="B11" s="155" t="s">
        <v>86</v>
      </c>
      <c r="C11" s="156" t="s">
        <v>8</v>
      </c>
      <c r="D11" s="156"/>
      <c r="E11" s="156"/>
      <c r="F11" s="156"/>
      <c r="G11" s="157">
        <f t="shared" ref="G11:G15" si="0">G12</f>
        <v>126000</v>
      </c>
    </row>
    <row r="12" spans="1:9" ht="36.6" thickBot="1">
      <c r="A12" s="24" t="s">
        <v>112</v>
      </c>
      <c r="B12" s="25" t="s">
        <v>86</v>
      </c>
      <c r="C12" s="26" t="s">
        <v>8</v>
      </c>
      <c r="D12" s="26" t="s">
        <v>9</v>
      </c>
      <c r="E12" s="26"/>
      <c r="F12" s="26"/>
      <c r="G12" s="27">
        <f t="shared" si="0"/>
        <v>126000</v>
      </c>
    </row>
    <row r="13" spans="1:9" ht="36.6" thickBot="1">
      <c r="A13" s="24" t="s">
        <v>10</v>
      </c>
      <c r="B13" s="25" t="s">
        <v>87</v>
      </c>
      <c r="C13" s="26" t="s">
        <v>8</v>
      </c>
      <c r="D13" s="26" t="s">
        <v>11</v>
      </c>
      <c r="E13" s="26"/>
      <c r="F13" s="26"/>
      <c r="G13" s="27">
        <f t="shared" si="0"/>
        <v>126000</v>
      </c>
    </row>
    <row r="14" spans="1:9" ht="24.6" thickBot="1">
      <c r="A14" s="24" t="s">
        <v>12</v>
      </c>
      <c r="B14" s="25" t="s">
        <v>86</v>
      </c>
      <c r="C14" s="26" t="s">
        <v>8</v>
      </c>
      <c r="D14" s="26" t="s">
        <v>13</v>
      </c>
      <c r="E14" s="26"/>
      <c r="F14" s="25"/>
      <c r="G14" s="27">
        <f t="shared" si="0"/>
        <v>126000</v>
      </c>
    </row>
    <row r="15" spans="1:9" ht="48.6" thickBot="1">
      <c r="A15" s="24" t="s">
        <v>19</v>
      </c>
      <c r="B15" s="25" t="s">
        <v>86</v>
      </c>
      <c r="C15" s="26" t="s">
        <v>8</v>
      </c>
      <c r="D15" s="26" t="s">
        <v>13</v>
      </c>
      <c r="E15" s="26">
        <v>100</v>
      </c>
      <c r="F15" s="25"/>
      <c r="G15" s="27">
        <f t="shared" si="0"/>
        <v>126000</v>
      </c>
    </row>
    <row r="16" spans="1:9" s="28" customFormat="1" ht="24.6" thickBot="1">
      <c r="A16" s="24" t="s">
        <v>20</v>
      </c>
      <c r="B16" s="25" t="s">
        <v>86</v>
      </c>
      <c r="C16" s="26" t="s">
        <v>8</v>
      </c>
      <c r="D16" s="26" t="s">
        <v>13</v>
      </c>
      <c r="E16" s="26">
        <v>123</v>
      </c>
      <c r="F16" s="25" t="s">
        <v>114</v>
      </c>
      <c r="G16" s="27">
        <v>126000</v>
      </c>
    </row>
    <row r="17" spans="1:8" ht="36.6" thickBot="1">
      <c r="A17" s="84" t="s">
        <v>15</v>
      </c>
      <c r="B17" s="158" t="s">
        <v>86</v>
      </c>
      <c r="C17" s="143" t="s">
        <v>16</v>
      </c>
      <c r="D17" s="143"/>
      <c r="E17" s="143"/>
      <c r="F17" s="158"/>
      <c r="G17" s="147">
        <f>G18</f>
        <v>4550742</v>
      </c>
    </row>
    <row r="18" spans="1:8" ht="36.6" thickBot="1">
      <c r="A18" s="23" t="s">
        <v>112</v>
      </c>
      <c r="B18" s="2" t="s">
        <v>86</v>
      </c>
      <c r="C18" s="1" t="s">
        <v>16</v>
      </c>
      <c r="D18" s="1" t="s">
        <v>9</v>
      </c>
      <c r="E18" s="1"/>
      <c r="F18" s="2"/>
      <c r="G18" s="5">
        <f>G19</f>
        <v>4550742</v>
      </c>
    </row>
    <row r="19" spans="1:8" ht="36.6" thickBot="1">
      <c r="A19" s="23" t="s">
        <v>10</v>
      </c>
      <c r="B19" s="19" t="s">
        <v>86</v>
      </c>
      <c r="C19" s="18" t="s">
        <v>16</v>
      </c>
      <c r="D19" s="18" t="s">
        <v>11</v>
      </c>
      <c r="E19" s="18"/>
      <c r="F19" s="19"/>
      <c r="G19" s="20">
        <f>G20+G37</f>
        <v>4550742</v>
      </c>
    </row>
    <row r="20" spans="1:8" ht="14.4" thickBot="1">
      <c r="A20" s="23" t="s">
        <v>17</v>
      </c>
      <c r="B20" s="25" t="s">
        <v>86</v>
      </c>
      <c r="C20" s="26" t="s">
        <v>16</v>
      </c>
      <c r="D20" s="26" t="s">
        <v>18</v>
      </c>
      <c r="E20" s="25" t="s">
        <v>174</v>
      </c>
      <c r="F20" s="25"/>
      <c r="G20" s="27">
        <f>G21+G23+G27</f>
        <v>3824002</v>
      </c>
    </row>
    <row r="21" spans="1:8" s="29" customFormat="1" ht="24.6" thickBot="1">
      <c r="A21" s="23" t="s">
        <v>14</v>
      </c>
      <c r="B21" s="25" t="s">
        <v>86</v>
      </c>
      <c r="C21" s="26" t="s">
        <v>16</v>
      </c>
      <c r="D21" s="26" t="s">
        <v>18</v>
      </c>
      <c r="E21" s="142">
        <v>200</v>
      </c>
      <c r="F21" s="25"/>
      <c r="G21" s="27">
        <f>G22+G23+G24</f>
        <v>805453</v>
      </c>
    </row>
    <row r="22" spans="1:8" ht="24" thickBot="1">
      <c r="A22" s="22" t="s">
        <v>21</v>
      </c>
      <c r="B22" s="2" t="s">
        <v>86</v>
      </c>
      <c r="C22" s="1" t="s">
        <v>16</v>
      </c>
      <c r="D22" s="1" t="s">
        <v>18</v>
      </c>
      <c r="E22" s="1">
        <v>244</v>
      </c>
      <c r="F22" s="2" t="s">
        <v>114</v>
      </c>
      <c r="G22" s="5">
        <v>700453</v>
      </c>
      <c r="H22" s="10"/>
    </row>
    <row r="23" spans="1:8" ht="24.6" thickBot="1">
      <c r="A23" s="23" t="s">
        <v>21</v>
      </c>
      <c r="B23" s="2" t="s">
        <v>86</v>
      </c>
      <c r="C23" s="1" t="s">
        <v>16</v>
      </c>
      <c r="D23" s="1" t="s">
        <v>18</v>
      </c>
      <c r="E23" s="1">
        <v>247</v>
      </c>
      <c r="F23" s="2" t="s">
        <v>115</v>
      </c>
      <c r="G23" s="5">
        <v>5000</v>
      </c>
    </row>
    <row r="24" spans="1:8" ht="24" thickBot="1">
      <c r="A24" s="22" t="s">
        <v>21</v>
      </c>
      <c r="B24" s="2" t="s">
        <v>86</v>
      </c>
      <c r="C24" s="1" t="s">
        <v>16</v>
      </c>
      <c r="D24" s="1" t="s">
        <v>18</v>
      </c>
      <c r="E24" s="1">
        <v>247</v>
      </c>
      <c r="F24" s="2" t="s">
        <v>114</v>
      </c>
      <c r="G24" s="5">
        <v>100000</v>
      </c>
    </row>
    <row r="25" spans="1:8" s="28" customFormat="1" ht="14.4" thickBot="1">
      <c r="A25" s="23" t="s">
        <v>23</v>
      </c>
      <c r="B25" s="25" t="s">
        <v>86</v>
      </c>
      <c r="C25" s="26" t="s">
        <v>16</v>
      </c>
      <c r="D25" s="26" t="s">
        <v>18</v>
      </c>
      <c r="E25" s="26">
        <v>800</v>
      </c>
      <c r="F25" s="25"/>
      <c r="G25" s="27">
        <f>G26</f>
        <v>5000</v>
      </c>
    </row>
    <row r="26" spans="1:8" s="28" customFormat="1" ht="14.4" thickBot="1">
      <c r="A26" s="23" t="s">
        <v>126</v>
      </c>
      <c r="B26" s="25" t="s">
        <v>86</v>
      </c>
      <c r="C26" s="26" t="s">
        <v>16</v>
      </c>
      <c r="D26" s="26" t="s">
        <v>18</v>
      </c>
      <c r="E26" s="26">
        <v>850</v>
      </c>
      <c r="F26" s="25" t="s">
        <v>114</v>
      </c>
      <c r="G26" s="27">
        <v>5000</v>
      </c>
      <c r="H26" s="67"/>
    </row>
    <row r="27" spans="1:8" s="28" customFormat="1" ht="48.6" thickBot="1">
      <c r="A27" s="23" t="s">
        <v>19</v>
      </c>
      <c r="B27" s="25" t="s">
        <v>86</v>
      </c>
      <c r="C27" s="26" t="s">
        <v>16</v>
      </c>
      <c r="D27" s="26" t="s">
        <v>18</v>
      </c>
      <c r="E27" s="26">
        <v>100</v>
      </c>
      <c r="F27" s="25"/>
      <c r="G27" s="27">
        <f>G28</f>
        <v>3013549</v>
      </c>
    </row>
    <row r="28" spans="1:8" ht="24.6" thickBot="1">
      <c r="A28" s="23" t="s">
        <v>20</v>
      </c>
      <c r="B28" s="2" t="s">
        <v>86</v>
      </c>
      <c r="C28" s="1" t="s">
        <v>16</v>
      </c>
      <c r="D28" s="1" t="s">
        <v>18</v>
      </c>
      <c r="E28" s="1">
        <v>120</v>
      </c>
      <c r="F28" s="2"/>
      <c r="G28" s="5">
        <f>G29+G33</f>
        <v>3013549</v>
      </c>
    </row>
    <row r="29" spans="1:8" ht="48.6" thickBot="1">
      <c r="A29" s="23" t="s">
        <v>19</v>
      </c>
      <c r="B29" s="2" t="s">
        <v>86</v>
      </c>
      <c r="C29" s="2" t="s">
        <v>16</v>
      </c>
      <c r="D29" s="1" t="s">
        <v>210</v>
      </c>
      <c r="E29" s="1">
        <v>100</v>
      </c>
      <c r="F29" s="2"/>
      <c r="G29" s="5">
        <f>G30</f>
        <v>1090233</v>
      </c>
    </row>
    <row r="30" spans="1:8" ht="24.6" thickBot="1">
      <c r="A30" s="23" t="s">
        <v>20</v>
      </c>
      <c r="B30" s="2" t="s">
        <v>86</v>
      </c>
      <c r="C30" s="2" t="s">
        <v>189</v>
      </c>
      <c r="D30" s="1" t="s">
        <v>210</v>
      </c>
      <c r="E30" s="1">
        <v>120</v>
      </c>
      <c r="F30" s="2"/>
      <c r="G30" s="5">
        <f>G31+G32</f>
        <v>1090233</v>
      </c>
      <c r="H30" s="10"/>
    </row>
    <row r="31" spans="1:8" s="28" customFormat="1" ht="24.6" thickBot="1">
      <c r="A31" s="23" t="s">
        <v>127</v>
      </c>
      <c r="B31" s="25" t="s">
        <v>86</v>
      </c>
      <c r="C31" s="25" t="s">
        <v>16</v>
      </c>
      <c r="D31" s="26" t="s">
        <v>210</v>
      </c>
      <c r="E31" s="26">
        <v>121</v>
      </c>
      <c r="F31" s="25" t="s">
        <v>114</v>
      </c>
      <c r="G31" s="27">
        <v>837352</v>
      </c>
    </row>
    <row r="32" spans="1:8" s="28" customFormat="1" ht="36.6" thickBot="1">
      <c r="A32" s="23" t="s">
        <v>128</v>
      </c>
      <c r="B32" s="25" t="s">
        <v>86</v>
      </c>
      <c r="C32" s="25" t="s">
        <v>189</v>
      </c>
      <c r="D32" s="26">
        <v>5100100410</v>
      </c>
      <c r="E32" s="26">
        <v>129</v>
      </c>
      <c r="F32" s="25" t="s">
        <v>114</v>
      </c>
      <c r="G32" s="27">
        <v>252881</v>
      </c>
    </row>
    <row r="33" spans="1:7" s="28" customFormat="1" ht="48.6" thickBot="1">
      <c r="A33" s="23" t="s">
        <v>19</v>
      </c>
      <c r="B33" s="25" t="s">
        <v>86</v>
      </c>
      <c r="C33" s="25" t="s">
        <v>16</v>
      </c>
      <c r="D33" s="26">
        <v>5100100420</v>
      </c>
      <c r="E33" s="26">
        <v>100</v>
      </c>
      <c r="F33" s="25"/>
      <c r="G33" s="27">
        <f>G34</f>
        <v>1923316</v>
      </c>
    </row>
    <row r="34" spans="1:7" ht="24.6" thickBot="1">
      <c r="A34" s="23" t="s">
        <v>20</v>
      </c>
      <c r="B34" s="2" t="s">
        <v>86</v>
      </c>
      <c r="C34" s="2" t="s">
        <v>16</v>
      </c>
      <c r="D34" s="1">
        <v>5100100420</v>
      </c>
      <c r="E34" s="1">
        <v>120</v>
      </c>
      <c r="F34" s="59"/>
      <c r="G34" s="5">
        <f>G35+G36</f>
        <v>1923316</v>
      </c>
    </row>
    <row r="35" spans="1:7" s="28" customFormat="1" ht="24.6" thickBot="1">
      <c r="A35" s="23" t="s">
        <v>127</v>
      </c>
      <c r="B35" s="25" t="s">
        <v>86</v>
      </c>
      <c r="C35" s="25" t="s">
        <v>16</v>
      </c>
      <c r="D35" s="26">
        <v>5100100420</v>
      </c>
      <c r="E35" s="26">
        <v>121</v>
      </c>
      <c r="F35" s="25" t="s">
        <v>114</v>
      </c>
      <c r="G35" s="27">
        <v>1477201</v>
      </c>
    </row>
    <row r="36" spans="1:7" ht="36.6" thickBot="1">
      <c r="A36" s="23" t="s">
        <v>128</v>
      </c>
      <c r="B36" s="2" t="s">
        <v>86</v>
      </c>
      <c r="C36" s="2" t="s">
        <v>16</v>
      </c>
      <c r="D36" s="1">
        <v>5100100420</v>
      </c>
      <c r="E36" s="1">
        <v>129</v>
      </c>
      <c r="F36" s="2" t="s">
        <v>114</v>
      </c>
      <c r="G36" s="5">
        <v>446115</v>
      </c>
    </row>
    <row r="37" spans="1:7" ht="48.6" thickBot="1">
      <c r="A37" s="150" t="s">
        <v>19</v>
      </c>
      <c r="B37" s="155" t="s">
        <v>86</v>
      </c>
      <c r="C37" s="156" t="s">
        <v>16</v>
      </c>
      <c r="D37" s="156" t="s">
        <v>25</v>
      </c>
      <c r="E37" s="156">
        <v>100</v>
      </c>
      <c r="F37" s="155"/>
      <c r="G37" s="157">
        <f>G38</f>
        <v>726740</v>
      </c>
    </row>
    <row r="38" spans="1:7" ht="24.6" thickBot="1">
      <c r="A38" s="23" t="s">
        <v>173</v>
      </c>
      <c r="B38" s="4" t="s">
        <v>86</v>
      </c>
      <c r="C38" s="1" t="s">
        <v>16</v>
      </c>
      <c r="D38" s="1" t="s">
        <v>25</v>
      </c>
      <c r="E38" s="1">
        <v>120</v>
      </c>
      <c r="F38" s="2"/>
      <c r="G38" s="5">
        <f>G39+G40</f>
        <v>726740</v>
      </c>
    </row>
    <row r="39" spans="1:7" ht="22.8" customHeight="1" thickBot="1">
      <c r="A39" s="23" t="s">
        <v>127</v>
      </c>
      <c r="B39" s="2" t="s">
        <v>86</v>
      </c>
      <c r="C39" s="1" t="s">
        <v>16</v>
      </c>
      <c r="D39" s="1" t="s">
        <v>25</v>
      </c>
      <c r="E39" s="1">
        <v>121</v>
      </c>
      <c r="F39" s="2" t="s">
        <v>114</v>
      </c>
      <c r="G39" s="5">
        <v>558172</v>
      </c>
    </row>
    <row r="40" spans="1:7" s="28" customFormat="1" ht="36.6" thickBot="1">
      <c r="A40" s="23" t="s">
        <v>128</v>
      </c>
      <c r="B40" s="25" t="s">
        <v>86</v>
      </c>
      <c r="C40" s="26" t="s">
        <v>16</v>
      </c>
      <c r="D40" s="26" t="s">
        <v>25</v>
      </c>
      <c r="E40" s="26">
        <v>129</v>
      </c>
      <c r="F40" s="25" t="s">
        <v>114</v>
      </c>
      <c r="G40" s="27">
        <v>168568</v>
      </c>
    </row>
    <row r="41" spans="1:7" s="28" customFormat="1" ht="14.4" thickBot="1">
      <c r="A41" s="150" t="s">
        <v>26</v>
      </c>
      <c r="B41" s="155" t="s">
        <v>86</v>
      </c>
      <c r="C41" s="156" t="s">
        <v>27</v>
      </c>
      <c r="D41" s="156"/>
      <c r="E41" s="156"/>
      <c r="F41" s="155"/>
      <c r="G41" s="157">
        <f>G42</f>
        <v>38139</v>
      </c>
    </row>
    <row r="42" spans="1:7" ht="36.6" thickBot="1">
      <c r="A42" s="135" t="s">
        <v>112</v>
      </c>
      <c r="B42" s="154" t="s">
        <v>86</v>
      </c>
      <c r="C42" s="134" t="s">
        <v>27</v>
      </c>
      <c r="D42" s="134" t="s">
        <v>28</v>
      </c>
      <c r="E42" s="134"/>
      <c r="F42" s="154" t="s">
        <v>114</v>
      </c>
      <c r="G42" s="132">
        <f t="shared" ref="G42:G45" si="1">G43</f>
        <v>38139</v>
      </c>
    </row>
    <row r="43" spans="1:7" ht="36.6" thickBot="1">
      <c r="A43" s="24" t="s">
        <v>10</v>
      </c>
      <c r="B43" s="25" t="s">
        <v>86</v>
      </c>
      <c r="C43" s="26" t="s">
        <v>27</v>
      </c>
      <c r="D43" s="26" t="s">
        <v>11</v>
      </c>
      <c r="E43" s="26"/>
      <c r="F43" s="25" t="s">
        <v>114</v>
      </c>
      <c r="G43" s="27">
        <f t="shared" si="1"/>
        <v>38139</v>
      </c>
    </row>
    <row r="44" spans="1:7" ht="14.4" thickBot="1">
      <c r="A44" s="24" t="s">
        <v>129</v>
      </c>
      <c r="B44" s="25" t="s">
        <v>86</v>
      </c>
      <c r="C44" s="26" t="s">
        <v>27</v>
      </c>
      <c r="D44" s="26" t="s">
        <v>29</v>
      </c>
      <c r="E44" s="26"/>
      <c r="F44" s="25"/>
      <c r="G44" s="27">
        <f t="shared" si="1"/>
        <v>38139</v>
      </c>
    </row>
    <row r="45" spans="1:7" ht="14.4" thickBot="1">
      <c r="A45" s="24" t="s">
        <v>23</v>
      </c>
      <c r="B45" s="25" t="s">
        <v>86</v>
      </c>
      <c r="C45" s="26" t="s">
        <v>27</v>
      </c>
      <c r="D45" s="26" t="s">
        <v>29</v>
      </c>
      <c r="E45" s="26">
        <v>800</v>
      </c>
      <c r="F45" s="25"/>
      <c r="G45" s="27">
        <f t="shared" si="1"/>
        <v>38139</v>
      </c>
    </row>
    <row r="46" spans="1:7" ht="14.4" thickBot="1">
      <c r="A46" s="24" t="s">
        <v>26</v>
      </c>
      <c r="B46" s="25" t="s">
        <v>86</v>
      </c>
      <c r="C46" s="26" t="s">
        <v>27</v>
      </c>
      <c r="D46" s="26" t="s">
        <v>29</v>
      </c>
      <c r="E46" s="26">
        <v>870</v>
      </c>
      <c r="F46" s="25" t="s">
        <v>114</v>
      </c>
      <c r="G46" s="27">
        <v>38139</v>
      </c>
    </row>
    <row r="47" spans="1:7" ht="14.4" thickBot="1">
      <c r="A47" s="150" t="s">
        <v>30</v>
      </c>
      <c r="B47" s="151" t="s">
        <v>86</v>
      </c>
      <c r="C47" s="152" t="s">
        <v>31</v>
      </c>
      <c r="D47" s="152"/>
      <c r="E47" s="152"/>
      <c r="F47" s="151"/>
      <c r="G47" s="153">
        <f>G48</f>
        <v>374000</v>
      </c>
    </row>
    <row r="48" spans="1:7" s="28" customFormat="1" ht="36.6" thickBot="1">
      <c r="A48" s="23" t="s">
        <v>112</v>
      </c>
      <c r="B48" s="25" t="s">
        <v>86</v>
      </c>
      <c r="C48" s="26" t="s">
        <v>31</v>
      </c>
      <c r="D48" s="26" t="s">
        <v>130</v>
      </c>
      <c r="E48" s="26"/>
      <c r="F48" s="25"/>
      <c r="G48" s="27">
        <f>G49</f>
        <v>374000</v>
      </c>
    </row>
    <row r="49" spans="1:7" ht="36.6" thickBot="1">
      <c r="A49" s="136" t="s">
        <v>10</v>
      </c>
      <c r="B49" s="154" t="s">
        <v>86</v>
      </c>
      <c r="C49" s="134" t="s">
        <v>131</v>
      </c>
      <c r="D49" s="134" t="s">
        <v>11</v>
      </c>
      <c r="E49" s="134"/>
      <c r="F49" s="154"/>
      <c r="G49" s="132">
        <f>G50</f>
        <v>374000</v>
      </c>
    </row>
    <row r="50" spans="1:7" ht="24.6" thickBot="1">
      <c r="A50" s="23" t="s">
        <v>132</v>
      </c>
      <c r="B50" s="25" t="s">
        <v>87</v>
      </c>
      <c r="C50" s="26" t="s">
        <v>31</v>
      </c>
      <c r="D50" s="26" t="s">
        <v>32</v>
      </c>
      <c r="E50" s="26"/>
      <c r="F50" s="25"/>
      <c r="G50" s="27">
        <f>G51+G54</f>
        <v>374000</v>
      </c>
    </row>
    <row r="51" spans="1:7" ht="24.6" thickBot="1">
      <c r="A51" s="23" t="s">
        <v>14</v>
      </c>
      <c r="B51" s="154" t="s">
        <v>87</v>
      </c>
      <c r="C51" s="26" t="s">
        <v>31</v>
      </c>
      <c r="D51" s="26" t="s">
        <v>32</v>
      </c>
      <c r="E51" s="26">
        <v>200</v>
      </c>
      <c r="F51" s="25"/>
      <c r="G51" s="27">
        <f>G52+G53</f>
        <v>370000</v>
      </c>
    </row>
    <row r="52" spans="1:7" ht="24.6" thickBot="1">
      <c r="A52" s="23" t="s">
        <v>21</v>
      </c>
      <c r="B52" s="154" t="s">
        <v>87</v>
      </c>
      <c r="C52" s="26" t="s">
        <v>31</v>
      </c>
      <c r="D52" s="26" t="s">
        <v>32</v>
      </c>
      <c r="E52" s="26">
        <v>244</v>
      </c>
      <c r="F52" s="25" t="s">
        <v>114</v>
      </c>
      <c r="G52" s="27">
        <v>355000</v>
      </c>
    </row>
    <row r="53" spans="1:7" ht="24.6" thickBot="1">
      <c r="A53" s="23" t="s">
        <v>21</v>
      </c>
      <c r="B53" s="25" t="s">
        <v>87</v>
      </c>
      <c r="C53" s="26" t="s">
        <v>31</v>
      </c>
      <c r="D53" s="26" t="s">
        <v>32</v>
      </c>
      <c r="E53" s="26">
        <v>247</v>
      </c>
      <c r="F53" s="25" t="s">
        <v>115</v>
      </c>
      <c r="G53" s="27">
        <v>15000</v>
      </c>
    </row>
    <row r="54" spans="1:7" ht="14.4" thickBot="1">
      <c r="A54" s="23" t="s">
        <v>23</v>
      </c>
      <c r="B54" s="25" t="s">
        <v>87</v>
      </c>
      <c r="C54" s="26" t="s">
        <v>131</v>
      </c>
      <c r="D54" s="26" t="s">
        <v>32</v>
      </c>
      <c r="E54" s="26">
        <v>800</v>
      </c>
      <c r="F54" s="25"/>
      <c r="G54" s="27">
        <f>G55</f>
        <v>4000</v>
      </c>
    </row>
    <row r="55" spans="1:7" s="28" customFormat="1" ht="14.4" thickBot="1">
      <c r="A55" s="23" t="s">
        <v>126</v>
      </c>
      <c r="B55" s="25" t="s">
        <v>86</v>
      </c>
      <c r="C55" s="26" t="s">
        <v>31</v>
      </c>
      <c r="D55" s="26" t="s">
        <v>32</v>
      </c>
      <c r="E55" s="26">
        <v>850</v>
      </c>
      <c r="F55" s="25"/>
      <c r="G55" s="27">
        <v>4000</v>
      </c>
    </row>
    <row r="56" spans="1:7" s="28" customFormat="1" ht="14.4" thickBot="1">
      <c r="A56" s="159" t="s">
        <v>33</v>
      </c>
      <c r="B56" s="160" t="s">
        <v>86</v>
      </c>
      <c r="C56" s="161" t="s">
        <v>34</v>
      </c>
      <c r="D56" s="161"/>
      <c r="E56" s="161"/>
      <c r="F56" s="160"/>
      <c r="G56" s="162">
        <f>G57</f>
        <v>54734</v>
      </c>
    </row>
    <row r="57" spans="1:7" s="28" customFormat="1" ht="14.4" thickBot="1">
      <c r="A57" s="23" t="s">
        <v>133</v>
      </c>
      <c r="B57" s="25" t="s">
        <v>86</v>
      </c>
      <c r="C57" s="26" t="s">
        <v>35</v>
      </c>
      <c r="D57" s="26"/>
      <c r="E57" s="18"/>
      <c r="F57" s="19"/>
      <c r="G57" s="27">
        <f>G58</f>
        <v>54734</v>
      </c>
    </row>
    <row r="58" spans="1:7" ht="24.6" thickBot="1">
      <c r="A58" s="135" t="s">
        <v>36</v>
      </c>
      <c r="B58" s="154" t="s">
        <v>86</v>
      </c>
      <c r="C58" s="134" t="s">
        <v>35</v>
      </c>
      <c r="D58" s="134" t="s">
        <v>37</v>
      </c>
      <c r="E58" s="134"/>
      <c r="F58" s="154"/>
      <c r="G58" s="132">
        <f>G59</f>
        <v>54734</v>
      </c>
    </row>
    <row r="59" spans="1:7" ht="24.6" thickBot="1">
      <c r="A59" s="23" t="s">
        <v>134</v>
      </c>
      <c r="B59" s="25" t="s">
        <v>86</v>
      </c>
      <c r="C59" s="26" t="s">
        <v>35</v>
      </c>
      <c r="D59" s="26" t="s">
        <v>38</v>
      </c>
      <c r="E59" s="40"/>
      <c r="F59" s="19"/>
      <c r="G59" s="27">
        <f>G60+G64</f>
        <v>54734</v>
      </c>
    </row>
    <row r="60" spans="1:7" ht="48.6" thickBot="1">
      <c r="A60" s="23" t="s">
        <v>39</v>
      </c>
      <c r="B60" s="25" t="s">
        <v>86</v>
      </c>
      <c r="C60" s="26" t="s">
        <v>35</v>
      </c>
      <c r="D60" s="26" t="s">
        <v>38</v>
      </c>
      <c r="E60" s="103">
        <v>100</v>
      </c>
      <c r="F60" s="25"/>
      <c r="G60" s="27">
        <f>G61</f>
        <v>49422</v>
      </c>
    </row>
    <row r="61" spans="1:7" ht="24.6" thickBot="1">
      <c r="A61" s="23" t="s">
        <v>20</v>
      </c>
      <c r="B61" s="25" t="s">
        <v>86</v>
      </c>
      <c r="C61" s="26" t="s">
        <v>35</v>
      </c>
      <c r="D61" s="26" t="s">
        <v>38</v>
      </c>
      <c r="E61" s="26">
        <v>120</v>
      </c>
      <c r="F61" s="25"/>
      <c r="G61" s="27">
        <f>G62+G63</f>
        <v>49422</v>
      </c>
    </row>
    <row r="62" spans="1:7" ht="24.6" thickBot="1">
      <c r="A62" s="23" t="s">
        <v>127</v>
      </c>
      <c r="B62" s="25" t="s">
        <v>86</v>
      </c>
      <c r="C62" s="26" t="s">
        <v>35</v>
      </c>
      <c r="D62" s="26" t="s">
        <v>38</v>
      </c>
      <c r="E62" s="26">
        <v>121</v>
      </c>
      <c r="F62" s="25" t="s">
        <v>114</v>
      </c>
      <c r="G62" s="27">
        <v>37958</v>
      </c>
    </row>
    <row r="63" spans="1:7" s="28" customFormat="1" ht="36.6" thickBot="1">
      <c r="A63" s="23" t="s">
        <v>128</v>
      </c>
      <c r="B63" s="25" t="s">
        <v>86</v>
      </c>
      <c r="C63" s="26" t="s">
        <v>35</v>
      </c>
      <c r="D63" s="26" t="s">
        <v>38</v>
      </c>
      <c r="E63" s="26">
        <v>129</v>
      </c>
      <c r="F63" s="25" t="s">
        <v>114</v>
      </c>
      <c r="G63" s="27">
        <v>11464</v>
      </c>
    </row>
    <row r="64" spans="1:7" s="28" customFormat="1" ht="24.6" thickBot="1">
      <c r="A64" s="23" t="s">
        <v>14</v>
      </c>
      <c r="B64" s="25" t="s">
        <v>86</v>
      </c>
      <c r="C64" s="26" t="s">
        <v>35</v>
      </c>
      <c r="D64" s="26" t="s">
        <v>38</v>
      </c>
      <c r="E64" s="26">
        <v>200</v>
      </c>
      <c r="F64" s="25"/>
      <c r="G64" s="27">
        <f>G65</f>
        <v>5312</v>
      </c>
    </row>
    <row r="65" spans="1:7" s="28" customFormat="1" ht="24.6" thickBot="1">
      <c r="A65" s="23" t="s">
        <v>21</v>
      </c>
      <c r="B65" s="25" t="s">
        <v>86</v>
      </c>
      <c r="C65" s="26" t="s">
        <v>35</v>
      </c>
      <c r="D65" s="26" t="s">
        <v>38</v>
      </c>
      <c r="E65" s="26">
        <v>244</v>
      </c>
      <c r="F65" s="25" t="s">
        <v>114</v>
      </c>
      <c r="G65" s="27">
        <v>5312</v>
      </c>
    </row>
    <row r="66" spans="1:7" ht="27" thickBot="1">
      <c r="A66" s="112" t="s">
        <v>135</v>
      </c>
      <c r="B66" s="113" t="s">
        <v>86</v>
      </c>
      <c r="C66" s="113" t="s">
        <v>175</v>
      </c>
      <c r="D66" s="114"/>
      <c r="E66" s="114"/>
      <c r="F66" s="113"/>
      <c r="G66" s="96">
        <f>G67</f>
        <v>750000</v>
      </c>
    </row>
    <row r="67" spans="1:7" ht="36.6" thickBot="1">
      <c r="A67" s="23" t="s">
        <v>41</v>
      </c>
      <c r="B67" s="25" t="s">
        <v>86</v>
      </c>
      <c r="C67" s="26" t="s">
        <v>40</v>
      </c>
      <c r="D67" s="26"/>
      <c r="E67" s="26"/>
      <c r="F67" s="25"/>
      <c r="G67" s="27">
        <f>G68</f>
        <v>750000</v>
      </c>
    </row>
    <row r="68" spans="1:7" ht="36.6" thickBot="1">
      <c r="A68" s="23" t="s">
        <v>42</v>
      </c>
      <c r="B68" s="25" t="s">
        <v>86</v>
      </c>
      <c r="C68" s="26" t="s">
        <v>40</v>
      </c>
      <c r="D68" s="26" t="s">
        <v>43</v>
      </c>
      <c r="E68" s="26"/>
      <c r="F68" s="25"/>
      <c r="G68" s="27">
        <f>G70+G73</f>
        <v>750000</v>
      </c>
    </row>
    <row r="69" spans="1:7" ht="24.6" thickBot="1">
      <c r="A69" s="23" t="s">
        <v>136</v>
      </c>
      <c r="B69" s="19" t="s">
        <v>86</v>
      </c>
      <c r="C69" s="26" t="s">
        <v>40</v>
      </c>
      <c r="D69" s="26" t="s">
        <v>45</v>
      </c>
      <c r="E69" s="26"/>
      <c r="F69" s="25"/>
      <c r="G69" s="27">
        <f>G70</f>
        <v>300000</v>
      </c>
    </row>
    <row r="70" spans="1:7" ht="14.4" thickBot="1">
      <c r="A70" s="23" t="s">
        <v>46</v>
      </c>
      <c r="B70" s="25" t="s">
        <v>86</v>
      </c>
      <c r="C70" s="26" t="s">
        <v>40</v>
      </c>
      <c r="D70" s="26" t="s">
        <v>47</v>
      </c>
      <c r="E70" s="26"/>
      <c r="F70" s="25"/>
      <c r="G70" s="27">
        <f>G71</f>
        <v>300000</v>
      </c>
    </row>
    <row r="71" spans="1:7" ht="24.6" thickBot="1">
      <c r="A71" s="23" t="s">
        <v>14</v>
      </c>
      <c r="B71" s="25" t="s">
        <v>86</v>
      </c>
      <c r="C71" s="26" t="s">
        <v>40</v>
      </c>
      <c r="D71" s="26" t="s">
        <v>48</v>
      </c>
      <c r="E71" s="26">
        <v>200</v>
      </c>
      <c r="F71" s="25"/>
      <c r="G71" s="27">
        <f>G72</f>
        <v>300000</v>
      </c>
    </row>
    <row r="72" spans="1:7" s="28" customFormat="1" ht="24.6" thickBot="1">
      <c r="A72" s="23" t="s">
        <v>21</v>
      </c>
      <c r="B72" s="25" t="s">
        <v>86</v>
      </c>
      <c r="C72" s="26" t="s">
        <v>40</v>
      </c>
      <c r="D72" s="26" t="s">
        <v>48</v>
      </c>
      <c r="E72" s="26">
        <v>244</v>
      </c>
      <c r="F72" s="25" t="s">
        <v>114</v>
      </c>
      <c r="G72" s="27">
        <v>300000</v>
      </c>
    </row>
    <row r="73" spans="1:7" ht="14.4" thickBot="1">
      <c r="A73" s="23" t="s">
        <v>105</v>
      </c>
      <c r="B73" s="25" t="s">
        <v>86</v>
      </c>
      <c r="C73" s="26" t="s">
        <v>49</v>
      </c>
      <c r="D73" s="26" t="s">
        <v>50</v>
      </c>
      <c r="E73" s="26"/>
      <c r="F73" s="25"/>
      <c r="G73" s="27">
        <f>G74</f>
        <v>450000</v>
      </c>
    </row>
    <row r="74" spans="1:7" ht="24.6" thickBot="1">
      <c r="A74" s="23" t="s">
        <v>14</v>
      </c>
      <c r="B74" s="25" t="s">
        <v>86</v>
      </c>
      <c r="C74" s="26" t="s">
        <v>40</v>
      </c>
      <c r="D74" s="26" t="s">
        <v>50</v>
      </c>
      <c r="E74" s="26">
        <v>200</v>
      </c>
      <c r="F74" s="25"/>
      <c r="G74" s="27">
        <f>G75</f>
        <v>450000</v>
      </c>
    </row>
    <row r="75" spans="1:7" ht="24.6" thickBot="1">
      <c r="A75" s="23" t="s">
        <v>21</v>
      </c>
      <c r="B75" s="25" t="s">
        <v>86</v>
      </c>
      <c r="C75" s="26" t="s">
        <v>40</v>
      </c>
      <c r="D75" s="26" t="s">
        <v>50</v>
      </c>
      <c r="E75" s="26">
        <v>244</v>
      </c>
      <c r="F75" s="25" t="s">
        <v>114</v>
      </c>
      <c r="G75" s="27">
        <v>450000</v>
      </c>
    </row>
    <row r="76" spans="1:7" ht="14.4" thickBot="1">
      <c r="A76" s="68" t="s">
        <v>51</v>
      </c>
      <c r="B76" s="4" t="s">
        <v>86</v>
      </c>
      <c r="C76" s="3" t="s">
        <v>116</v>
      </c>
      <c r="D76" s="3"/>
      <c r="E76" s="3"/>
      <c r="F76" s="4"/>
      <c r="G76" s="6">
        <f>G77+G82</f>
        <v>3140807.42</v>
      </c>
    </row>
    <row r="77" spans="1:7" s="28" customFormat="1" ht="14.4" thickBot="1">
      <c r="A77" s="23" t="s">
        <v>52</v>
      </c>
      <c r="B77" s="19" t="s">
        <v>86</v>
      </c>
      <c r="C77" s="18" t="s">
        <v>53</v>
      </c>
      <c r="D77" s="18"/>
      <c r="E77" s="18"/>
      <c r="F77" s="19"/>
      <c r="G77" s="20">
        <f>G78</f>
        <v>11000</v>
      </c>
    </row>
    <row r="78" spans="1:7" ht="15" thickBot="1">
      <c r="A78" s="90" t="s">
        <v>138</v>
      </c>
      <c r="B78" s="60" t="s">
        <v>86</v>
      </c>
      <c r="C78" s="60" t="s">
        <v>53</v>
      </c>
      <c r="D78" s="60" t="s">
        <v>139</v>
      </c>
      <c r="E78" s="60"/>
      <c r="F78" s="60"/>
      <c r="G78" s="61">
        <f>G79</f>
        <v>11000</v>
      </c>
    </row>
    <row r="79" spans="1:7" ht="14.4" thickBot="1">
      <c r="A79" s="23" t="s">
        <v>140</v>
      </c>
      <c r="B79" s="60" t="s">
        <v>86</v>
      </c>
      <c r="C79" s="60" t="s">
        <v>53</v>
      </c>
      <c r="D79" s="60" t="s">
        <v>193</v>
      </c>
      <c r="E79" s="60"/>
      <c r="F79" s="60"/>
      <c r="G79" s="61">
        <f>G80</f>
        <v>11000</v>
      </c>
    </row>
    <row r="80" spans="1:7" ht="29.4" thickBot="1">
      <c r="A80" s="90" t="s">
        <v>14</v>
      </c>
      <c r="B80" s="60" t="s">
        <v>86</v>
      </c>
      <c r="C80" s="60" t="s">
        <v>53</v>
      </c>
      <c r="D80" s="60" t="s">
        <v>193</v>
      </c>
      <c r="E80" s="60" t="s">
        <v>137</v>
      </c>
      <c r="F80" s="60"/>
      <c r="G80" s="61">
        <f>G81</f>
        <v>11000</v>
      </c>
    </row>
    <row r="81" spans="1:7" ht="24.6" thickBot="1">
      <c r="A81" s="23" t="s">
        <v>21</v>
      </c>
      <c r="B81" s="60" t="s">
        <v>86</v>
      </c>
      <c r="C81" s="60" t="s">
        <v>53</v>
      </c>
      <c r="D81" s="60" t="s">
        <v>193</v>
      </c>
      <c r="E81" s="60" t="s">
        <v>199</v>
      </c>
      <c r="F81" s="60" t="s">
        <v>114</v>
      </c>
      <c r="G81" s="61">
        <v>11000</v>
      </c>
    </row>
    <row r="82" spans="1:7" ht="14.4" thickBot="1">
      <c r="A82" s="41" t="s">
        <v>54</v>
      </c>
      <c r="B82" s="19" t="s">
        <v>86</v>
      </c>
      <c r="C82" s="18" t="s">
        <v>55</v>
      </c>
      <c r="D82" s="18"/>
      <c r="E82" s="18"/>
      <c r="F82" s="19"/>
      <c r="G82" s="20">
        <f>G83+G111</f>
        <v>3129807.42</v>
      </c>
    </row>
    <row r="83" spans="1:7" ht="24.6" thickBot="1">
      <c r="A83" s="23" t="s">
        <v>143</v>
      </c>
      <c r="B83" s="25" t="s">
        <v>86</v>
      </c>
      <c r="C83" s="26" t="s">
        <v>55</v>
      </c>
      <c r="D83" s="26" t="s">
        <v>56</v>
      </c>
      <c r="E83" s="26"/>
      <c r="F83" s="25"/>
      <c r="G83" s="27">
        <f>G84+G93</f>
        <v>2065996.95</v>
      </c>
    </row>
    <row r="84" spans="1:7" ht="24.6" thickBot="1">
      <c r="A84" s="23" t="s">
        <v>144</v>
      </c>
      <c r="B84" s="25" t="s">
        <v>86</v>
      </c>
      <c r="C84" s="26" t="s">
        <v>55</v>
      </c>
      <c r="D84" s="26" t="s">
        <v>57</v>
      </c>
      <c r="E84" s="26"/>
      <c r="F84" s="25"/>
      <c r="G84" s="27">
        <f>G85+G90</f>
        <v>651000</v>
      </c>
    </row>
    <row r="85" spans="1:7" ht="24.6" thickBot="1">
      <c r="A85" s="23" t="s">
        <v>145</v>
      </c>
      <c r="B85" s="25" t="s">
        <v>86</v>
      </c>
      <c r="C85" s="26" t="s">
        <v>55</v>
      </c>
      <c r="D85" s="26" t="s">
        <v>58</v>
      </c>
      <c r="E85" s="26"/>
      <c r="F85" s="25"/>
      <c r="G85" s="27">
        <f>G86</f>
        <v>551000</v>
      </c>
    </row>
    <row r="86" spans="1:7" ht="24.6" thickBot="1">
      <c r="A86" s="23" t="s">
        <v>14</v>
      </c>
      <c r="B86" s="25" t="s">
        <v>86</v>
      </c>
      <c r="C86" s="26" t="s">
        <v>55</v>
      </c>
      <c r="D86" s="26" t="s">
        <v>58</v>
      </c>
      <c r="E86" s="26">
        <v>200</v>
      </c>
      <c r="F86" s="25"/>
      <c r="G86" s="27">
        <f>G87+G88</f>
        <v>551000</v>
      </c>
    </row>
    <row r="87" spans="1:7" s="28" customFormat="1" ht="24.6" thickBot="1">
      <c r="A87" s="23" t="s">
        <v>21</v>
      </c>
      <c r="B87" s="25" t="s">
        <v>86</v>
      </c>
      <c r="C87" s="26" t="s">
        <v>55</v>
      </c>
      <c r="D87" s="26" t="s">
        <v>58</v>
      </c>
      <c r="E87" s="26">
        <v>247</v>
      </c>
      <c r="F87" s="25" t="s">
        <v>114</v>
      </c>
      <c r="G87" s="27">
        <v>550000</v>
      </c>
    </row>
    <row r="88" spans="1:7" ht="14.4" thickBot="1">
      <c r="A88" s="23" t="s">
        <v>23</v>
      </c>
      <c r="B88" s="25" t="s">
        <v>86</v>
      </c>
      <c r="C88" s="26" t="s">
        <v>55</v>
      </c>
      <c r="D88" s="26" t="s">
        <v>58</v>
      </c>
      <c r="E88" s="26">
        <v>850</v>
      </c>
      <c r="F88" s="25"/>
      <c r="G88" s="27">
        <v>1000</v>
      </c>
    </row>
    <row r="89" spans="1:7" ht="14.4" thickBot="1">
      <c r="A89" s="23" t="s">
        <v>146</v>
      </c>
      <c r="B89" s="25" t="s">
        <v>86</v>
      </c>
      <c r="C89" s="26" t="s">
        <v>55</v>
      </c>
      <c r="D89" s="26" t="s">
        <v>58</v>
      </c>
      <c r="E89" s="26">
        <v>853</v>
      </c>
      <c r="F89" s="25" t="s">
        <v>114</v>
      </c>
      <c r="G89" s="27">
        <v>1000</v>
      </c>
    </row>
    <row r="90" spans="1:7" ht="14.4" thickBot="1">
      <c r="A90" s="23" t="s">
        <v>147</v>
      </c>
      <c r="B90" s="2" t="s">
        <v>86</v>
      </c>
      <c r="C90" s="1" t="s">
        <v>55</v>
      </c>
      <c r="D90" s="1" t="s">
        <v>148</v>
      </c>
      <c r="E90" s="1"/>
      <c r="F90" s="2"/>
      <c r="G90" s="5">
        <f>G91</f>
        <v>100000</v>
      </c>
    </row>
    <row r="91" spans="1:7" ht="24.6" thickBot="1">
      <c r="A91" s="23" t="s">
        <v>14</v>
      </c>
      <c r="B91" s="2" t="s">
        <v>86</v>
      </c>
      <c r="C91" s="1" t="s">
        <v>55</v>
      </c>
      <c r="D91" s="1" t="s">
        <v>148</v>
      </c>
      <c r="E91" s="1">
        <v>200</v>
      </c>
      <c r="F91" s="2"/>
      <c r="G91" s="5">
        <f>G92</f>
        <v>100000</v>
      </c>
    </row>
    <row r="92" spans="1:7" s="28" customFormat="1" ht="24.6" thickBot="1">
      <c r="A92" s="23" t="s">
        <v>21</v>
      </c>
      <c r="B92" s="25" t="s">
        <v>86</v>
      </c>
      <c r="C92" s="26" t="s">
        <v>55</v>
      </c>
      <c r="D92" s="26" t="s">
        <v>148</v>
      </c>
      <c r="E92" s="26">
        <v>244</v>
      </c>
      <c r="F92" s="25" t="s">
        <v>114</v>
      </c>
      <c r="G92" s="27">
        <v>100000</v>
      </c>
    </row>
    <row r="93" spans="1:7" s="28" customFormat="1" ht="14.4" thickBot="1">
      <c r="A93" s="23" t="s">
        <v>149</v>
      </c>
      <c r="B93" s="25" t="s">
        <v>86</v>
      </c>
      <c r="C93" s="26" t="s">
        <v>55</v>
      </c>
      <c r="D93" s="26" t="s">
        <v>61</v>
      </c>
      <c r="E93" s="26"/>
      <c r="F93" s="25"/>
      <c r="G93" s="27">
        <f>G94+G97+G100+G103+G106</f>
        <v>1414996.95</v>
      </c>
    </row>
    <row r="94" spans="1:7" ht="14.4" thickBot="1">
      <c r="A94" s="23" t="s">
        <v>149</v>
      </c>
      <c r="B94" s="25" t="s">
        <v>86</v>
      </c>
      <c r="C94" s="26" t="s">
        <v>55</v>
      </c>
      <c r="D94" s="26" t="s">
        <v>63</v>
      </c>
      <c r="E94" s="26"/>
      <c r="F94" s="25"/>
      <c r="G94" s="27">
        <f>G95</f>
        <v>764996.95</v>
      </c>
    </row>
    <row r="95" spans="1:7" ht="24.6" thickBot="1">
      <c r="A95" s="23" t="s">
        <v>14</v>
      </c>
      <c r="B95" s="19" t="s">
        <v>86</v>
      </c>
      <c r="C95" s="26" t="s">
        <v>55</v>
      </c>
      <c r="D95" s="26" t="s">
        <v>63</v>
      </c>
      <c r="E95" s="26">
        <v>200</v>
      </c>
      <c r="F95" s="25"/>
      <c r="G95" s="27">
        <f>G96</f>
        <v>764996.95</v>
      </c>
    </row>
    <row r="96" spans="1:7" ht="25.2" customHeight="1" thickBot="1">
      <c r="A96" s="23" t="s">
        <v>21</v>
      </c>
      <c r="B96" s="25" t="s">
        <v>86</v>
      </c>
      <c r="C96" s="26" t="s">
        <v>55</v>
      </c>
      <c r="D96" s="26" t="s">
        <v>63</v>
      </c>
      <c r="E96" s="26">
        <v>244</v>
      </c>
      <c r="F96" s="25" t="s">
        <v>114</v>
      </c>
      <c r="G96" s="27">
        <v>764996.95</v>
      </c>
    </row>
    <row r="97" spans="1:9" s="28" customFormat="1" ht="14.4" thickBot="1">
      <c r="A97" s="53" t="s">
        <v>150</v>
      </c>
      <c r="B97" s="25" t="s">
        <v>86</v>
      </c>
      <c r="C97" s="26" t="s">
        <v>55</v>
      </c>
      <c r="D97" s="26" t="s">
        <v>65</v>
      </c>
      <c r="E97" s="26"/>
      <c r="F97" s="25"/>
      <c r="G97" s="42">
        <f>G98</f>
        <v>150000</v>
      </c>
    </row>
    <row r="98" spans="1:9" ht="24.6" thickBot="1">
      <c r="A98" s="23" t="s">
        <v>14</v>
      </c>
      <c r="B98" s="25" t="s">
        <v>86</v>
      </c>
      <c r="C98" s="26" t="s">
        <v>55</v>
      </c>
      <c r="D98" s="26" t="s">
        <v>65</v>
      </c>
      <c r="E98" s="26">
        <v>200</v>
      </c>
      <c r="F98" s="25"/>
      <c r="G98" s="27">
        <f>G99</f>
        <v>150000</v>
      </c>
    </row>
    <row r="99" spans="1:9" ht="24.6" thickBot="1">
      <c r="A99" s="23" t="s">
        <v>21</v>
      </c>
      <c r="B99" s="19" t="s">
        <v>86</v>
      </c>
      <c r="C99" s="26" t="s">
        <v>55</v>
      </c>
      <c r="D99" s="26" t="s">
        <v>65</v>
      </c>
      <c r="E99" s="26">
        <v>244</v>
      </c>
      <c r="F99" s="25" t="s">
        <v>114</v>
      </c>
      <c r="G99" s="27">
        <v>150000</v>
      </c>
    </row>
    <row r="100" spans="1:9" ht="24.6" thickBot="1">
      <c r="A100" s="23" t="s">
        <v>151</v>
      </c>
      <c r="B100" s="25" t="s">
        <v>86</v>
      </c>
      <c r="C100" s="26" t="s">
        <v>55</v>
      </c>
      <c r="D100" s="26" t="s">
        <v>66</v>
      </c>
      <c r="E100" s="26"/>
      <c r="F100" s="25"/>
      <c r="G100" s="27">
        <f>G101</f>
        <v>200000</v>
      </c>
    </row>
    <row r="101" spans="1:9" s="28" customFormat="1" ht="24.6" thickBot="1">
      <c r="A101" s="53" t="s">
        <v>14</v>
      </c>
      <c r="B101" s="25" t="s">
        <v>86</v>
      </c>
      <c r="C101" s="26" t="s">
        <v>55</v>
      </c>
      <c r="D101" s="26" t="s">
        <v>66</v>
      </c>
      <c r="E101" s="26">
        <v>200</v>
      </c>
      <c r="F101" s="25"/>
      <c r="G101" s="42">
        <f>G102</f>
        <v>200000</v>
      </c>
    </row>
    <row r="102" spans="1:9" s="28" customFormat="1" ht="24.6" thickBot="1">
      <c r="A102" s="53" t="s">
        <v>21</v>
      </c>
      <c r="B102" s="25" t="s">
        <v>86</v>
      </c>
      <c r="C102" s="26" t="s">
        <v>55</v>
      </c>
      <c r="D102" s="26" t="s">
        <v>66</v>
      </c>
      <c r="E102" s="26">
        <v>244</v>
      </c>
      <c r="F102" s="25" t="s">
        <v>114</v>
      </c>
      <c r="G102" s="42">
        <v>200000</v>
      </c>
      <c r="I102" s="64"/>
    </row>
    <row r="103" spans="1:9" s="28" customFormat="1" ht="14.4" thickBot="1">
      <c r="A103" s="23" t="s">
        <v>152</v>
      </c>
      <c r="B103" s="25" t="s">
        <v>86</v>
      </c>
      <c r="C103" s="26" t="s">
        <v>55</v>
      </c>
      <c r="D103" s="26" t="s">
        <v>89</v>
      </c>
      <c r="E103" s="26"/>
      <c r="F103" s="19"/>
      <c r="G103" s="42">
        <f>G104</f>
        <v>150000</v>
      </c>
      <c r="I103" s="64"/>
    </row>
    <row r="104" spans="1:9" s="28" customFormat="1" ht="24.6" thickBot="1">
      <c r="A104" s="53" t="s">
        <v>14</v>
      </c>
      <c r="B104" s="25" t="s">
        <v>86</v>
      </c>
      <c r="C104" s="26" t="s">
        <v>55</v>
      </c>
      <c r="D104" s="26" t="s">
        <v>89</v>
      </c>
      <c r="E104" s="26">
        <v>200</v>
      </c>
      <c r="F104" s="25"/>
      <c r="G104" s="42">
        <f>G105</f>
        <v>150000</v>
      </c>
    </row>
    <row r="105" spans="1:9" s="28" customFormat="1" ht="24.6" thickBot="1">
      <c r="A105" s="53" t="s">
        <v>21</v>
      </c>
      <c r="B105" s="25" t="s">
        <v>86</v>
      </c>
      <c r="C105" s="26" t="s">
        <v>55</v>
      </c>
      <c r="D105" s="26" t="s">
        <v>89</v>
      </c>
      <c r="E105" s="26">
        <v>244</v>
      </c>
      <c r="F105" s="25" t="s">
        <v>114</v>
      </c>
      <c r="G105" s="42">
        <v>150000</v>
      </c>
    </row>
    <row r="106" spans="1:9" s="28" customFormat="1" ht="14.4" thickBot="1">
      <c r="A106" s="23" t="s">
        <v>153</v>
      </c>
      <c r="B106" s="25" t="s">
        <v>86</v>
      </c>
      <c r="C106" s="26" t="s">
        <v>55</v>
      </c>
      <c r="D106" s="26" t="s">
        <v>154</v>
      </c>
      <c r="E106" s="26"/>
      <c r="F106" s="25"/>
      <c r="G106" s="42">
        <f>G107</f>
        <v>150000</v>
      </c>
    </row>
    <row r="107" spans="1:9" s="28" customFormat="1" ht="24.6" thickBot="1">
      <c r="A107" s="53" t="s">
        <v>14</v>
      </c>
      <c r="B107" s="25" t="s">
        <v>86</v>
      </c>
      <c r="C107" s="26" t="s">
        <v>55</v>
      </c>
      <c r="D107" s="26" t="s">
        <v>154</v>
      </c>
      <c r="E107" s="26">
        <v>200</v>
      </c>
      <c r="F107" s="25"/>
      <c r="G107" s="42">
        <f>G108</f>
        <v>150000</v>
      </c>
    </row>
    <row r="108" spans="1:9" s="28" customFormat="1" ht="24.6" thickBot="1">
      <c r="A108" s="53" t="s">
        <v>21</v>
      </c>
      <c r="B108" s="25" t="s">
        <v>86</v>
      </c>
      <c r="C108" s="26" t="s">
        <v>55</v>
      </c>
      <c r="D108" s="26" t="s">
        <v>154</v>
      </c>
      <c r="E108" s="26">
        <v>244</v>
      </c>
      <c r="F108" s="25"/>
      <c r="G108" s="42">
        <v>150000</v>
      </c>
    </row>
    <row r="109" spans="1:9" ht="48.6" thickBot="1">
      <c r="A109" s="23" t="s">
        <v>213</v>
      </c>
      <c r="B109" s="62" t="s">
        <v>86</v>
      </c>
      <c r="C109" s="100" t="s">
        <v>55</v>
      </c>
      <c r="D109" s="100" t="s">
        <v>28</v>
      </c>
      <c r="E109" s="100"/>
      <c r="F109" s="62"/>
      <c r="G109" s="63">
        <f>G110</f>
        <v>1063810.47</v>
      </c>
    </row>
    <row r="110" spans="1:9" ht="36.6" thickBot="1">
      <c r="A110" s="23" t="s">
        <v>214</v>
      </c>
      <c r="B110" s="2" t="s">
        <v>86</v>
      </c>
      <c r="C110" s="1" t="s">
        <v>55</v>
      </c>
      <c r="D110" s="1" t="s">
        <v>28</v>
      </c>
      <c r="E110" s="1"/>
      <c r="F110" s="2"/>
      <c r="G110" s="5">
        <f t="shared" ref="G110" si="2">G111</f>
        <v>1063810.47</v>
      </c>
    </row>
    <row r="111" spans="1:9" ht="24.6" thickBot="1">
      <c r="A111" s="53" t="s">
        <v>14</v>
      </c>
      <c r="B111" s="19" t="s">
        <v>86</v>
      </c>
      <c r="C111" s="18" t="s">
        <v>55</v>
      </c>
      <c r="D111" s="18" t="s">
        <v>118</v>
      </c>
      <c r="E111" s="18"/>
      <c r="F111" s="19"/>
      <c r="G111" s="20">
        <f>G112+G113</f>
        <v>1063810.47</v>
      </c>
    </row>
    <row r="112" spans="1:9" ht="24.6" thickBot="1">
      <c r="A112" s="53" t="s">
        <v>14</v>
      </c>
      <c r="B112" s="2" t="s">
        <v>86</v>
      </c>
      <c r="C112" s="1" t="s">
        <v>55</v>
      </c>
      <c r="D112" s="1" t="s">
        <v>118</v>
      </c>
      <c r="E112" s="1">
        <v>200</v>
      </c>
      <c r="F112" s="19" t="s">
        <v>114</v>
      </c>
      <c r="G112" s="20">
        <v>975258.05</v>
      </c>
    </row>
    <row r="113" spans="1:7" ht="24.6" thickBot="1">
      <c r="A113" s="53" t="s">
        <v>14</v>
      </c>
      <c r="B113" s="2" t="s">
        <v>86</v>
      </c>
      <c r="C113" s="1" t="s">
        <v>55</v>
      </c>
      <c r="D113" s="1" t="s">
        <v>118</v>
      </c>
      <c r="E113" s="1">
        <v>244</v>
      </c>
      <c r="F113" s="2" t="s">
        <v>157</v>
      </c>
      <c r="G113" s="5">
        <v>88552.42</v>
      </c>
    </row>
    <row r="114" spans="1:7" s="28" customFormat="1" ht="14.4" thickBot="1">
      <c r="A114" s="22" t="s">
        <v>158</v>
      </c>
      <c r="B114" s="4" t="s">
        <v>86</v>
      </c>
      <c r="C114" s="3" t="s">
        <v>159</v>
      </c>
      <c r="D114" s="3"/>
      <c r="E114" s="3"/>
      <c r="F114" s="4"/>
      <c r="G114" s="6">
        <f>G115</f>
        <v>20000</v>
      </c>
    </row>
    <row r="115" spans="1:7" ht="24.6" thickBot="1">
      <c r="A115" s="102" t="s">
        <v>160</v>
      </c>
      <c r="B115" s="62" t="s">
        <v>86</v>
      </c>
      <c r="C115" s="100" t="s">
        <v>69</v>
      </c>
      <c r="D115" s="100"/>
      <c r="E115" s="100">
        <v>244</v>
      </c>
      <c r="F115" s="62" t="s">
        <v>114</v>
      </c>
      <c r="G115" s="63">
        <f>G116</f>
        <v>20000</v>
      </c>
    </row>
    <row r="116" spans="1:7" ht="36.6" thickBot="1">
      <c r="A116" s="23" t="s">
        <v>155</v>
      </c>
      <c r="B116" s="2" t="s">
        <v>86</v>
      </c>
      <c r="C116" s="1" t="s">
        <v>69</v>
      </c>
      <c r="D116" s="1" t="s">
        <v>28</v>
      </c>
      <c r="E116" s="1"/>
      <c r="F116" s="2"/>
      <c r="G116" s="5">
        <f>G117</f>
        <v>20000</v>
      </c>
    </row>
    <row r="117" spans="1:7" ht="24.6" thickBot="1">
      <c r="A117" s="23" t="s">
        <v>21</v>
      </c>
      <c r="B117" s="2" t="s">
        <v>86</v>
      </c>
      <c r="C117" s="1" t="s">
        <v>69</v>
      </c>
      <c r="D117" s="1" t="s">
        <v>70</v>
      </c>
      <c r="E117" s="1">
        <v>200</v>
      </c>
      <c r="F117" s="2"/>
      <c r="G117" s="5">
        <f>G118</f>
        <v>20000</v>
      </c>
    </row>
    <row r="118" spans="1:7" ht="24.6" thickBot="1">
      <c r="A118" s="23" t="s">
        <v>21</v>
      </c>
      <c r="B118" s="2" t="s">
        <v>86</v>
      </c>
      <c r="C118" s="1" t="s">
        <v>69</v>
      </c>
      <c r="D118" s="1" t="s">
        <v>70</v>
      </c>
      <c r="E118" s="1">
        <v>240</v>
      </c>
      <c r="F118" s="2" t="s">
        <v>114</v>
      </c>
      <c r="G118" s="5">
        <v>20000</v>
      </c>
    </row>
    <row r="119" spans="1:7" ht="14.4" thickBot="1">
      <c r="A119" s="22" t="s">
        <v>161</v>
      </c>
      <c r="B119" s="4" t="s">
        <v>86</v>
      </c>
      <c r="C119" s="3" t="s">
        <v>162</v>
      </c>
      <c r="D119" s="3"/>
      <c r="E119" s="3"/>
      <c r="F119" s="4"/>
      <c r="G119" s="6">
        <f>G120</f>
        <v>3500000</v>
      </c>
    </row>
    <row r="120" spans="1:7" s="28" customFormat="1" ht="14.4" thickBot="1">
      <c r="A120" s="23" t="s">
        <v>163</v>
      </c>
      <c r="B120" s="25" t="s">
        <v>86</v>
      </c>
      <c r="C120" s="26" t="s">
        <v>71</v>
      </c>
      <c r="D120" s="26"/>
      <c r="E120" s="26"/>
      <c r="F120" s="25"/>
      <c r="G120" s="27">
        <f>G121</f>
        <v>3500000</v>
      </c>
    </row>
    <row r="121" spans="1:7" ht="24.6" thickBot="1">
      <c r="A121" s="23" t="s">
        <v>142</v>
      </c>
      <c r="B121" s="25" t="s">
        <v>86</v>
      </c>
      <c r="C121" s="26" t="s">
        <v>164</v>
      </c>
      <c r="D121" s="26" t="s">
        <v>119</v>
      </c>
      <c r="E121" s="26"/>
      <c r="F121" s="25"/>
      <c r="G121" s="27">
        <f>G122</f>
        <v>3500000</v>
      </c>
    </row>
    <row r="122" spans="1:7" ht="24.6" thickBot="1">
      <c r="A122" s="23" t="s">
        <v>165</v>
      </c>
      <c r="B122" s="25" t="s">
        <v>86</v>
      </c>
      <c r="C122" s="26" t="s">
        <v>71</v>
      </c>
      <c r="D122" s="26" t="s">
        <v>104</v>
      </c>
      <c r="E122" s="26"/>
      <c r="F122" s="25"/>
      <c r="G122" s="27">
        <f>G123</f>
        <v>3500000</v>
      </c>
    </row>
    <row r="123" spans="1:7" s="28" customFormat="1" ht="14.4" thickBot="1">
      <c r="A123" s="23" t="s">
        <v>166</v>
      </c>
      <c r="B123" s="25" t="s">
        <v>86</v>
      </c>
      <c r="C123" s="26" t="s">
        <v>71</v>
      </c>
      <c r="D123" s="26" t="s">
        <v>119</v>
      </c>
      <c r="E123" s="26">
        <v>500</v>
      </c>
      <c r="F123" s="25"/>
      <c r="G123" s="27">
        <f>G124</f>
        <v>3500000</v>
      </c>
    </row>
    <row r="124" spans="1:7" ht="14.4" thickBot="1">
      <c r="A124" s="91" t="s">
        <v>167</v>
      </c>
      <c r="B124" s="25" t="s">
        <v>86</v>
      </c>
      <c r="C124" s="26" t="s">
        <v>71</v>
      </c>
      <c r="D124" s="26" t="s">
        <v>107</v>
      </c>
      <c r="E124" s="26">
        <v>540</v>
      </c>
      <c r="F124" s="25" t="s">
        <v>114</v>
      </c>
      <c r="G124" s="27">
        <v>3500000</v>
      </c>
    </row>
    <row r="125" spans="1:7" ht="14.4" thickBot="1">
      <c r="A125" s="22" t="s">
        <v>168</v>
      </c>
      <c r="B125" s="4" t="s">
        <v>86</v>
      </c>
      <c r="C125" s="3" t="s">
        <v>169</v>
      </c>
      <c r="D125" s="3"/>
      <c r="E125" s="3"/>
      <c r="F125" s="4"/>
      <c r="G125" s="6">
        <f>G126</f>
        <v>306512</v>
      </c>
    </row>
    <row r="126" spans="1:7" ht="14.4" thickBot="1">
      <c r="A126" s="23" t="s">
        <v>74</v>
      </c>
      <c r="B126" s="25" t="s">
        <v>86</v>
      </c>
      <c r="C126" s="26" t="s">
        <v>73</v>
      </c>
      <c r="D126" s="26"/>
      <c r="E126" s="26"/>
      <c r="F126" s="25"/>
      <c r="G126" s="27">
        <f>G127</f>
        <v>306512</v>
      </c>
    </row>
    <row r="127" spans="1:7" s="28" customFormat="1" ht="24.6" thickBot="1">
      <c r="A127" s="23" t="s">
        <v>75</v>
      </c>
      <c r="B127" s="25" t="s">
        <v>86</v>
      </c>
      <c r="C127" s="26" t="s">
        <v>73</v>
      </c>
      <c r="D127" s="26" t="s">
        <v>76</v>
      </c>
      <c r="E127" s="26"/>
      <c r="F127" s="25"/>
      <c r="G127" s="27">
        <f>G128+G133</f>
        <v>306512</v>
      </c>
    </row>
    <row r="128" spans="1:7" ht="24.6" thickBot="1">
      <c r="A128" s="101" t="s">
        <v>178</v>
      </c>
      <c r="B128" s="62" t="s">
        <v>86</v>
      </c>
      <c r="C128" s="100" t="s">
        <v>73</v>
      </c>
      <c r="D128" s="100" t="s">
        <v>77</v>
      </c>
      <c r="E128" s="100"/>
      <c r="F128" s="62"/>
      <c r="G128" s="63">
        <f>G129+G131</f>
        <v>236512</v>
      </c>
    </row>
    <row r="129" spans="1:8" ht="18" customHeight="1" thickBot="1">
      <c r="A129" s="24" t="s">
        <v>78</v>
      </c>
      <c r="B129" s="25" t="s">
        <v>86</v>
      </c>
      <c r="C129" s="26" t="s">
        <v>73</v>
      </c>
      <c r="D129" s="26" t="s">
        <v>80</v>
      </c>
      <c r="E129" s="25" t="s">
        <v>177</v>
      </c>
      <c r="F129" s="25"/>
      <c r="G129" s="27">
        <f>G130</f>
        <v>10000</v>
      </c>
    </row>
    <row r="130" spans="1:8" ht="14.4" thickBot="1">
      <c r="A130" s="24" t="s">
        <v>176</v>
      </c>
      <c r="B130" s="25" t="s">
        <v>86</v>
      </c>
      <c r="C130" s="26" t="s">
        <v>73</v>
      </c>
      <c r="D130" s="26" t="s">
        <v>80</v>
      </c>
      <c r="E130" s="26">
        <v>360</v>
      </c>
      <c r="F130" s="25"/>
      <c r="G130" s="27">
        <v>10000</v>
      </c>
    </row>
    <row r="131" spans="1:8" ht="14.4" thickBot="1">
      <c r="A131" s="24" t="s">
        <v>81</v>
      </c>
      <c r="B131" s="25" t="s">
        <v>86</v>
      </c>
      <c r="C131" s="26" t="s">
        <v>73</v>
      </c>
      <c r="D131" s="26" t="s">
        <v>79</v>
      </c>
      <c r="E131" s="26">
        <v>312</v>
      </c>
      <c r="F131" s="25"/>
      <c r="G131" s="27">
        <f>G132</f>
        <v>226512</v>
      </c>
    </row>
    <row r="132" spans="1:8" ht="14.4" thickBot="1">
      <c r="A132" s="24" t="s">
        <v>179</v>
      </c>
      <c r="B132" s="25" t="s">
        <v>86</v>
      </c>
      <c r="C132" s="26" t="s">
        <v>73</v>
      </c>
      <c r="D132" s="26" t="s">
        <v>80</v>
      </c>
      <c r="E132" s="26">
        <v>312</v>
      </c>
      <c r="F132" s="25" t="s">
        <v>114</v>
      </c>
      <c r="G132" s="27">
        <v>226512</v>
      </c>
    </row>
    <row r="133" spans="1:8" ht="24.6" thickBot="1">
      <c r="A133" s="23" t="s">
        <v>170</v>
      </c>
      <c r="B133" s="78" t="s">
        <v>86</v>
      </c>
      <c r="C133" s="79" t="s">
        <v>73</v>
      </c>
      <c r="D133" s="79"/>
      <c r="E133" s="79"/>
      <c r="F133" s="78"/>
      <c r="G133" s="80">
        <f>G134</f>
        <v>70000</v>
      </c>
    </row>
    <row r="134" spans="1:8" ht="14.4" thickBot="1">
      <c r="A134" s="69" t="s">
        <v>180</v>
      </c>
      <c r="B134" s="70" t="s">
        <v>86</v>
      </c>
      <c r="C134" s="71" t="s">
        <v>73</v>
      </c>
      <c r="D134" s="71" t="s">
        <v>103</v>
      </c>
      <c r="E134" s="71">
        <v>540</v>
      </c>
      <c r="F134" s="70"/>
      <c r="G134" s="72">
        <v>70000</v>
      </c>
    </row>
    <row r="135" spans="1:8" ht="14.4" thickBot="1">
      <c r="A135" s="74" t="s">
        <v>82</v>
      </c>
      <c r="B135" s="75" t="s">
        <v>86</v>
      </c>
      <c r="C135" s="76" t="s">
        <v>106</v>
      </c>
      <c r="D135" s="76"/>
      <c r="E135" s="76"/>
      <c r="F135" s="75"/>
      <c r="G135" s="77">
        <f>G136</f>
        <v>1000</v>
      </c>
    </row>
    <row r="136" spans="1:8" ht="14.4" thickBot="1">
      <c r="A136" s="86" t="s">
        <v>171</v>
      </c>
      <c r="B136" s="70" t="s">
        <v>86</v>
      </c>
      <c r="C136" s="71" t="s">
        <v>106</v>
      </c>
      <c r="D136" s="71" t="s">
        <v>183</v>
      </c>
      <c r="E136" s="71"/>
      <c r="F136" s="70" t="s">
        <v>114</v>
      </c>
      <c r="G136" s="72">
        <f>G137</f>
        <v>1000</v>
      </c>
    </row>
    <row r="137" spans="1:8" ht="24.6" thickBot="1">
      <c r="A137" s="73" t="s">
        <v>181</v>
      </c>
      <c r="B137" s="70" t="s">
        <v>86</v>
      </c>
      <c r="C137" s="71" t="s">
        <v>106</v>
      </c>
      <c r="D137" s="71" t="s">
        <v>182</v>
      </c>
      <c r="E137" s="71"/>
      <c r="F137" s="70"/>
      <c r="G137" s="72">
        <f>G138</f>
        <v>1000</v>
      </c>
      <c r="H137" s="52"/>
    </row>
    <row r="138" spans="1:8" ht="14.4" thickBot="1">
      <c r="A138" s="86" t="s">
        <v>180</v>
      </c>
      <c r="B138" s="70" t="s">
        <v>86</v>
      </c>
      <c r="C138" s="71" t="s">
        <v>106</v>
      </c>
      <c r="D138" s="71" t="s">
        <v>182</v>
      </c>
      <c r="E138" s="71">
        <v>540</v>
      </c>
      <c r="F138" s="70" t="s">
        <v>114</v>
      </c>
      <c r="G138" s="72">
        <v>1000</v>
      </c>
      <c r="H138" s="52"/>
    </row>
    <row r="139" spans="1:8">
      <c r="G139" s="10"/>
    </row>
    <row r="141" spans="1:8">
      <c r="G141" s="10"/>
    </row>
  </sheetData>
  <autoFilter ref="A7:I132">
    <filterColumn colId="3"/>
    <filterColumn colId="4"/>
    <filterColumn colId="5"/>
  </autoFilter>
  <mergeCells count="2">
    <mergeCell ref="A5:G5"/>
    <mergeCell ref="C1:G3"/>
  </mergeCells>
  <pageMargins left="0.7" right="0.7" top="0.75" bottom="0.75" header="0.3" footer="0.3"/>
  <pageSetup paperSize="9" scale="7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-0.249977111117893"/>
  </sheetPr>
  <dimension ref="A2:N141"/>
  <sheetViews>
    <sheetView zoomScaleNormal="100" workbookViewId="0">
      <selection activeCell="H28" sqref="H28"/>
    </sheetView>
  </sheetViews>
  <sheetFormatPr defaultRowHeight="11.4"/>
  <cols>
    <col min="1" max="1" width="45.5546875" style="43" customWidth="1"/>
    <col min="2" max="2" width="5.33203125" style="43" customWidth="1"/>
    <col min="3" max="3" width="6.21875" style="43" customWidth="1"/>
    <col min="4" max="4" width="14.33203125" style="43" customWidth="1"/>
    <col min="5" max="6" width="10" style="43" customWidth="1"/>
    <col min="7" max="7" width="13.88671875" style="43" customWidth="1"/>
    <col min="8" max="8" width="13.33203125" style="43" customWidth="1"/>
    <col min="9" max="9" width="17.5546875" style="43" customWidth="1"/>
    <col min="10" max="10" width="36" style="43" customWidth="1"/>
    <col min="11" max="11" width="10.77734375" style="43" customWidth="1"/>
    <col min="12" max="13" width="8.88671875" style="43"/>
    <col min="14" max="14" width="9.109375" style="43" bestFit="1" customWidth="1"/>
    <col min="15" max="16384" width="8.88671875" style="43"/>
  </cols>
  <sheetData>
    <row r="2" spans="1:14" ht="11.4" customHeight="1">
      <c r="D2" s="164" t="s">
        <v>196</v>
      </c>
      <c r="E2" s="164"/>
      <c r="F2" s="164"/>
      <c r="G2" s="164"/>
      <c r="H2" s="164"/>
      <c r="I2" s="48"/>
      <c r="J2" s="48"/>
    </row>
    <row r="3" spans="1:14" ht="4.2" customHeight="1">
      <c r="D3" s="164"/>
      <c r="E3" s="164"/>
      <c r="F3" s="164"/>
      <c r="G3" s="164"/>
      <c r="H3" s="164"/>
      <c r="I3" s="48"/>
      <c r="J3" s="48"/>
    </row>
    <row r="4" spans="1:14" ht="11.4" hidden="1" customHeight="1">
      <c r="A4" s="44"/>
      <c r="C4" s="45"/>
      <c r="D4" s="164"/>
      <c r="E4" s="164"/>
      <c r="F4" s="164"/>
      <c r="G4" s="164"/>
      <c r="H4" s="164"/>
      <c r="I4" s="48"/>
      <c r="J4" s="48"/>
    </row>
    <row r="5" spans="1:14" ht="5.4" customHeight="1">
      <c r="A5" s="44"/>
      <c r="C5" s="46"/>
      <c r="D5" s="164"/>
      <c r="E5" s="164"/>
      <c r="F5" s="164"/>
      <c r="G5" s="164"/>
      <c r="H5" s="164"/>
      <c r="I5" s="48"/>
      <c r="J5" s="48"/>
    </row>
    <row r="6" spans="1:14">
      <c r="A6" s="44"/>
      <c r="C6" s="46"/>
      <c r="D6" s="164"/>
      <c r="E6" s="164"/>
      <c r="F6" s="164"/>
      <c r="G6" s="164"/>
      <c r="H6" s="164"/>
      <c r="I6" s="48"/>
      <c r="J6" s="48"/>
    </row>
    <row r="7" spans="1:14">
      <c r="A7" s="44"/>
      <c r="C7" s="46"/>
      <c r="D7" s="164"/>
      <c r="E7" s="164"/>
      <c r="F7" s="164"/>
      <c r="G7" s="164"/>
      <c r="H7" s="164"/>
      <c r="I7" s="48"/>
      <c r="J7" s="48"/>
    </row>
    <row r="8" spans="1:14">
      <c r="A8" s="44"/>
      <c r="C8" s="46"/>
      <c r="D8" s="46"/>
      <c r="E8" s="46"/>
      <c r="F8" s="46"/>
      <c r="G8" s="46"/>
      <c r="H8" s="46"/>
      <c r="I8" s="46"/>
      <c r="J8" s="46"/>
    </row>
    <row r="9" spans="1:14">
      <c r="A9" s="44" t="s">
        <v>0</v>
      </c>
    </row>
    <row r="10" spans="1:14" ht="32.4" customHeight="1" thickBot="1">
      <c r="A10" s="165" t="s">
        <v>200</v>
      </c>
      <c r="B10" s="165"/>
      <c r="C10" s="165"/>
      <c r="D10" s="165"/>
      <c r="E10" s="165"/>
      <c r="F10" s="165"/>
      <c r="G10" s="165"/>
      <c r="H10" s="165"/>
      <c r="I10" s="47"/>
      <c r="J10" t="s">
        <v>184</v>
      </c>
      <c r="K10" s="48"/>
      <c r="L10" s="48"/>
    </row>
    <row r="11" spans="1:14" s="49" customFormat="1" ht="46.2" thickBot="1">
      <c r="A11" s="81"/>
      <c r="B11" s="14" t="s">
        <v>2</v>
      </c>
      <c r="C11" s="14" t="s">
        <v>124</v>
      </c>
      <c r="D11" s="14" t="s">
        <v>90</v>
      </c>
      <c r="E11" s="14" t="s">
        <v>3</v>
      </c>
      <c r="F11" s="14"/>
      <c r="G11" s="14" t="s">
        <v>111</v>
      </c>
      <c r="H11" s="14" t="s">
        <v>197</v>
      </c>
    </row>
    <row r="12" spans="1:14" s="49" customFormat="1" ht="12" thickBot="1">
      <c r="A12" s="89"/>
      <c r="B12" s="15"/>
      <c r="C12" s="15"/>
      <c r="D12" s="15"/>
      <c r="E12" s="15"/>
      <c r="F12" s="15"/>
      <c r="G12" s="15">
        <v>6</v>
      </c>
      <c r="H12" s="15">
        <v>6</v>
      </c>
    </row>
    <row r="13" spans="1:14" ht="12" thickBot="1">
      <c r="A13" s="82">
        <v>1</v>
      </c>
      <c r="B13" s="34" t="s">
        <v>125</v>
      </c>
      <c r="C13" s="35">
        <v>3</v>
      </c>
      <c r="D13" s="35">
        <v>4</v>
      </c>
      <c r="E13" s="35">
        <v>5</v>
      </c>
      <c r="F13" s="35"/>
      <c r="G13" s="34">
        <v>6</v>
      </c>
      <c r="H13" s="34">
        <v>7</v>
      </c>
      <c r="K13" s="50"/>
      <c r="N13" s="50"/>
    </row>
    <row r="14" spans="1:14" ht="43.8" thickBot="1">
      <c r="A14" s="83" t="s">
        <v>4</v>
      </c>
      <c r="B14" s="30" t="s">
        <v>86</v>
      </c>
      <c r="C14" s="31"/>
      <c r="D14" s="31"/>
      <c r="E14" s="31"/>
      <c r="F14" s="31"/>
      <c r="G14" s="38">
        <f>G15+G61+G71+G81+G117+G122+G128+G138</f>
        <v>14442612</v>
      </c>
      <c r="H14" s="38">
        <f>H15+H61+H71+H81+H117+H122+H128+H138</f>
        <v>11152848</v>
      </c>
      <c r="I14" s="50"/>
      <c r="J14" s="50"/>
      <c r="K14" s="50"/>
      <c r="N14" s="50"/>
    </row>
    <row r="15" spans="1:14" ht="14.4" thickBot="1">
      <c r="A15" s="104" t="s">
        <v>5</v>
      </c>
      <c r="B15" s="105" t="s">
        <v>86</v>
      </c>
      <c r="C15" s="106" t="s">
        <v>6</v>
      </c>
      <c r="D15" s="106"/>
      <c r="E15" s="106"/>
      <c r="F15" s="37"/>
      <c r="G15" s="107">
        <f>G16+G22+G46+G52</f>
        <v>5163651</v>
      </c>
      <c r="H15" s="107">
        <f>H16+H22+H46+H52</f>
        <v>5093651</v>
      </c>
      <c r="I15" s="50"/>
      <c r="J15" s="50"/>
    </row>
    <row r="16" spans="1:14" ht="36.6" thickBot="1">
      <c r="A16" s="23" t="s">
        <v>7</v>
      </c>
      <c r="B16" s="19" t="s">
        <v>86</v>
      </c>
      <c r="C16" s="18" t="s">
        <v>8</v>
      </c>
      <c r="D16" s="18"/>
      <c r="E16" s="18"/>
      <c r="F16" s="18"/>
      <c r="G16" s="20">
        <f t="shared" ref="G16:H20" si="0">G17</f>
        <v>126000</v>
      </c>
      <c r="H16" s="20">
        <f t="shared" si="0"/>
        <v>126000</v>
      </c>
    </row>
    <row r="17" spans="1:8" ht="36.6" thickBot="1">
      <c r="A17" s="23" t="s">
        <v>112</v>
      </c>
      <c r="B17" s="2" t="s">
        <v>86</v>
      </c>
      <c r="C17" s="1" t="s">
        <v>8</v>
      </c>
      <c r="D17" s="1" t="s">
        <v>9</v>
      </c>
      <c r="E17" s="1"/>
      <c r="F17" s="1"/>
      <c r="G17" s="5">
        <f t="shared" si="0"/>
        <v>126000</v>
      </c>
      <c r="H17" s="5">
        <f t="shared" si="0"/>
        <v>126000</v>
      </c>
    </row>
    <row r="18" spans="1:8" ht="36.6" thickBot="1">
      <c r="A18" s="23" t="s">
        <v>10</v>
      </c>
      <c r="B18" s="2" t="s">
        <v>87</v>
      </c>
      <c r="C18" s="1" t="s">
        <v>8</v>
      </c>
      <c r="D18" s="1" t="s">
        <v>11</v>
      </c>
      <c r="E18" s="1"/>
      <c r="F18" s="1"/>
      <c r="G18" s="5">
        <f t="shared" si="0"/>
        <v>126000</v>
      </c>
      <c r="H18" s="5">
        <f t="shared" si="0"/>
        <v>126000</v>
      </c>
    </row>
    <row r="19" spans="1:8" ht="24.6" thickBot="1">
      <c r="A19" s="23" t="s">
        <v>12</v>
      </c>
      <c r="B19" s="2" t="s">
        <v>86</v>
      </c>
      <c r="C19" s="1" t="s">
        <v>8</v>
      </c>
      <c r="D19" s="1" t="s">
        <v>13</v>
      </c>
      <c r="E19" s="1"/>
      <c r="F19" s="2"/>
      <c r="G19" s="5">
        <f t="shared" si="0"/>
        <v>126000</v>
      </c>
      <c r="H19" s="5">
        <f t="shared" si="0"/>
        <v>126000</v>
      </c>
    </row>
    <row r="20" spans="1:8" ht="60.6" thickBot="1">
      <c r="A20" s="23" t="s">
        <v>19</v>
      </c>
      <c r="B20" s="2" t="s">
        <v>86</v>
      </c>
      <c r="C20" s="1" t="s">
        <v>8</v>
      </c>
      <c r="D20" s="1" t="s">
        <v>13</v>
      </c>
      <c r="E20" s="1">
        <v>100</v>
      </c>
      <c r="F20" s="2"/>
      <c r="G20" s="5">
        <f t="shared" si="0"/>
        <v>126000</v>
      </c>
      <c r="H20" s="5">
        <f t="shared" si="0"/>
        <v>126000</v>
      </c>
    </row>
    <row r="21" spans="1:8" ht="24.6" thickBot="1">
      <c r="A21" s="23" t="s">
        <v>20</v>
      </c>
      <c r="B21" s="25" t="s">
        <v>86</v>
      </c>
      <c r="C21" s="26" t="s">
        <v>8</v>
      </c>
      <c r="D21" s="26" t="s">
        <v>13</v>
      </c>
      <c r="E21" s="26">
        <v>123</v>
      </c>
      <c r="F21" s="25" t="s">
        <v>114</v>
      </c>
      <c r="G21" s="27">
        <v>126000</v>
      </c>
      <c r="H21" s="27">
        <v>126000</v>
      </c>
    </row>
    <row r="22" spans="1:8" ht="48.6" thickBot="1">
      <c r="A22" s="84" t="s">
        <v>15</v>
      </c>
      <c r="B22" s="36" t="s">
        <v>86</v>
      </c>
      <c r="C22" s="37" t="s">
        <v>16</v>
      </c>
      <c r="D22" s="37"/>
      <c r="E22" s="37"/>
      <c r="F22" s="36"/>
      <c r="G22" s="38">
        <f>G23</f>
        <v>4741301</v>
      </c>
      <c r="H22" s="38">
        <f>H23</f>
        <v>4671301</v>
      </c>
    </row>
    <row r="23" spans="1:8" ht="36.6" thickBot="1">
      <c r="A23" s="23" t="s">
        <v>112</v>
      </c>
      <c r="B23" s="2" t="s">
        <v>86</v>
      </c>
      <c r="C23" s="1" t="s">
        <v>16</v>
      </c>
      <c r="D23" s="1" t="s">
        <v>9</v>
      </c>
      <c r="E23" s="1"/>
      <c r="F23" s="2"/>
      <c r="G23" s="5">
        <f>G24</f>
        <v>4741301</v>
      </c>
      <c r="H23" s="5">
        <f>H24</f>
        <v>4671301</v>
      </c>
    </row>
    <row r="24" spans="1:8" ht="36.6" thickBot="1">
      <c r="A24" s="23" t="s">
        <v>10</v>
      </c>
      <c r="B24" s="19" t="s">
        <v>86</v>
      </c>
      <c r="C24" s="18" t="s">
        <v>16</v>
      </c>
      <c r="D24" s="18" t="s">
        <v>11</v>
      </c>
      <c r="E24" s="18"/>
      <c r="F24" s="19"/>
      <c r="G24" s="20">
        <f>G25+G42</f>
        <v>4741301</v>
      </c>
      <c r="H24" s="20">
        <f>H25+H42</f>
        <v>4671301</v>
      </c>
    </row>
    <row r="25" spans="1:8" ht="12.6" thickBot="1">
      <c r="A25" s="23" t="s">
        <v>17</v>
      </c>
      <c r="B25" s="2" t="s">
        <v>86</v>
      </c>
      <c r="C25" s="1" t="s">
        <v>16</v>
      </c>
      <c r="D25" s="1" t="s">
        <v>18</v>
      </c>
      <c r="E25" s="2" t="s">
        <v>174</v>
      </c>
      <c r="F25" s="2"/>
      <c r="G25" s="5">
        <f>G26+G31+G32</f>
        <v>4014561</v>
      </c>
      <c r="H25" s="5">
        <f>H26+H30+H32</f>
        <v>3944561</v>
      </c>
    </row>
    <row r="26" spans="1:8" ht="24.6" thickBot="1">
      <c r="A26" s="23" t="s">
        <v>14</v>
      </c>
      <c r="B26" s="2" t="s">
        <v>86</v>
      </c>
      <c r="C26" s="1" t="s">
        <v>16</v>
      </c>
      <c r="D26" s="1" t="s">
        <v>18</v>
      </c>
      <c r="E26" s="57">
        <v>200</v>
      </c>
      <c r="F26" s="4"/>
      <c r="G26" s="5">
        <f>G27+G28+G29</f>
        <v>836816</v>
      </c>
      <c r="H26" s="5">
        <f>H27+H28+H29</f>
        <v>766816</v>
      </c>
    </row>
    <row r="27" spans="1:8" ht="24.6" thickBot="1">
      <c r="A27" s="23" t="s">
        <v>21</v>
      </c>
      <c r="B27" s="2" t="s">
        <v>86</v>
      </c>
      <c r="C27" s="1" t="s">
        <v>16</v>
      </c>
      <c r="D27" s="1" t="s">
        <v>18</v>
      </c>
      <c r="E27" s="1">
        <v>244</v>
      </c>
      <c r="F27" s="2" t="s">
        <v>114</v>
      </c>
      <c r="G27" s="5">
        <v>731816</v>
      </c>
      <c r="H27" s="5">
        <v>661816</v>
      </c>
    </row>
    <row r="28" spans="1:8" ht="24.6" thickBot="1">
      <c r="A28" s="23" t="s">
        <v>21</v>
      </c>
      <c r="B28" s="2" t="s">
        <v>86</v>
      </c>
      <c r="C28" s="1" t="s">
        <v>16</v>
      </c>
      <c r="D28" s="1" t="s">
        <v>18</v>
      </c>
      <c r="E28" s="1">
        <v>247</v>
      </c>
      <c r="F28" s="2" t="s">
        <v>115</v>
      </c>
      <c r="G28" s="5">
        <v>5000</v>
      </c>
      <c r="H28" s="5">
        <v>5000</v>
      </c>
    </row>
    <row r="29" spans="1:8" ht="24.6" thickBot="1">
      <c r="A29" s="23" t="s">
        <v>21</v>
      </c>
      <c r="B29" s="2" t="s">
        <v>86</v>
      </c>
      <c r="C29" s="1" t="s">
        <v>16</v>
      </c>
      <c r="D29" s="1" t="s">
        <v>18</v>
      </c>
      <c r="E29" s="1">
        <v>247</v>
      </c>
      <c r="F29" s="2" t="s">
        <v>114</v>
      </c>
      <c r="G29" s="5">
        <v>100000</v>
      </c>
      <c r="H29" s="5">
        <v>100000</v>
      </c>
    </row>
    <row r="30" spans="1:8" ht="12.6" thickBot="1">
      <c r="A30" s="23" t="s">
        <v>23</v>
      </c>
      <c r="B30" s="25" t="s">
        <v>86</v>
      </c>
      <c r="C30" s="26" t="s">
        <v>16</v>
      </c>
      <c r="D30" s="26" t="s">
        <v>18</v>
      </c>
      <c r="E30" s="26">
        <v>800</v>
      </c>
      <c r="F30" s="25"/>
      <c r="G30" s="27">
        <f>G31</f>
        <v>5000</v>
      </c>
      <c r="H30" s="27">
        <f>H31</f>
        <v>5000</v>
      </c>
    </row>
    <row r="31" spans="1:8" ht="12.6" thickBot="1">
      <c r="A31" s="23" t="s">
        <v>126</v>
      </c>
      <c r="B31" s="25" t="s">
        <v>86</v>
      </c>
      <c r="C31" s="26" t="s">
        <v>16</v>
      </c>
      <c r="D31" s="26" t="s">
        <v>18</v>
      </c>
      <c r="E31" s="26">
        <v>853</v>
      </c>
      <c r="F31" s="25" t="s">
        <v>114</v>
      </c>
      <c r="G31" s="27">
        <v>5000</v>
      </c>
      <c r="H31" s="27">
        <v>5000</v>
      </c>
    </row>
    <row r="32" spans="1:8" ht="60.6" thickBot="1">
      <c r="A32" s="23" t="s">
        <v>19</v>
      </c>
      <c r="B32" s="25" t="s">
        <v>86</v>
      </c>
      <c r="C32" s="26" t="s">
        <v>16</v>
      </c>
      <c r="D32" s="26" t="s">
        <v>18</v>
      </c>
      <c r="E32" s="26">
        <v>100</v>
      </c>
      <c r="F32" s="25"/>
      <c r="G32" s="27">
        <f>G33</f>
        <v>3172745</v>
      </c>
      <c r="H32" s="27">
        <f>H33</f>
        <v>3172745</v>
      </c>
    </row>
    <row r="33" spans="1:8" ht="24.6" thickBot="1">
      <c r="A33" s="23" t="s">
        <v>20</v>
      </c>
      <c r="B33" s="2" t="s">
        <v>86</v>
      </c>
      <c r="C33" s="1" t="s">
        <v>16</v>
      </c>
      <c r="D33" s="1" t="s">
        <v>18</v>
      </c>
      <c r="E33" s="1">
        <v>120</v>
      </c>
      <c r="F33" s="2"/>
      <c r="G33" s="5">
        <f>G34+G38</f>
        <v>3172745</v>
      </c>
      <c r="H33" s="5">
        <f>H34+H38</f>
        <v>3172745</v>
      </c>
    </row>
    <row r="34" spans="1:8" ht="60.6" thickBot="1">
      <c r="A34" s="23" t="s">
        <v>19</v>
      </c>
      <c r="B34" s="2" t="s">
        <v>86</v>
      </c>
      <c r="C34" s="2" t="s">
        <v>16</v>
      </c>
      <c r="D34" s="1">
        <v>5100100410</v>
      </c>
      <c r="E34" s="1">
        <v>100</v>
      </c>
      <c r="F34" s="2"/>
      <c r="G34" s="5">
        <f>G35</f>
        <v>1090233</v>
      </c>
      <c r="H34" s="5">
        <f>H35</f>
        <v>1090233</v>
      </c>
    </row>
    <row r="35" spans="1:8" ht="24.6" thickBot="1">
      <c r="A35" s="23" t="s">
        <v>20</v>
      </c>
      <c r="B35" s="2" t="s">
        <v>86</v>
      </c>
      <c r="C35" s="2" t="s">
        <v>16</v>
      </c>
      <c r="D35" s="1">
        <v>5100100410</v>
      </c>
      <c r="E35" s="1">
        <v>120</v>
      </c>
      <c r="F35" s="2"/>
      <c r="G35" s="5">
        <f>G36+G37</f>
        <v>1090233</v>
      </c>
      <c r="H35" s="5">
        <f>H36+H37</f>
        <v>1090233</v>
      </c>
    </row>
    <row r="36" spans="1:8" ht="24.6" thickBot="1">
      <c r="A36" s="23" t="s">
        <v>127</v>
      </c>
      <c r="B36" s="25" t="s">
        <v>86</v>
      </c>
      <c r="C36" s="25" t="s">
        <v>189</v>
      </c>
      <c r="D36" s="26">
        <v>5100100410</v>
      </c>
      <c r="E36" s="26">
        <v>121</v>
      </c>
      <c r="F36" s="25" t="s">
        <v>114</v>
      </c>
      <c r="G36" s="27">
        <v>837352</v>
      </c>
      <c r="H36" s="27">
        <v>837352</v>
      </c>
    </row>
    <row r="37" spans="1:8" ht="36.6" thickBot="1">
      <c r="A37" s="23" t="s">
        <v>128</v>
      </c>
      <c r="B37" s="25" t="s">
        <v>86</v>
      </c>
      <c r="C37" s="25" t="s">
        <v>16</v>
      </c>
      <c r="D37" s="26">
        <v>5100100410</v>
      </c>
      <c r="E37" s="26">
        <v>129</v>
      </c>
      <c r="F37" s="25" t="s">
        <v>114</v>
      </c>
      <c r="G37" s="27">
        <v>252881</v>
      </c>
      <c r="H37" s="27">
        <v>252881</v>
      </c>
    </row>
    <row r="38" spans="1:8" ht="60.6" thickBot="1">
      <c r="A38" s="23" t="s">
        <v>19</v>
      </c>
      <c r="B38" s="25" t="s">
        <v>86</v>
      </c>
      <c r="C38" s="25" t="s">
        <v>16</v>
      </c>
      <c r="D38" s="26">
        <v>5100100420</v>
      </c>
      <c r="E38" s="26">
        <v>100</v>
      </c>
      <c r="F38" s="25"/>
      <c r="G38" s="27">
        <f>G39</f>
        <v>2082512</v>
      </c>
      <c r="H38" s="27">
        <f>H39</f>
        <v>2082512</v>
      </c>
    </row>
    <row r="39" spans="1:8" ht="24.6" thickBot="1">
      <c r="A39" s="23" t="s">
        <v>20</v>
      </c>
      <c r="B39" s="2" t="s">
        <v>86</v>
      </c>
      <c r="C39" s="2" t="s">
        <v>16</v>
      </c>
      <c r="D39" s="1">
        <v>5100100420</v>
      </c>
      <c r="E39" s="1">
        <v>120</v>
      </c>
      <c r="F39" s="59"/>
      <c r="G39" s="5">
        <f>G40+G41</f>
        <v>2082512</v>
      </c>
      <c r="H39" s="5">
        <f>H40+H41</f>
        <v>2082512</v>
      </c>
    </row>
    <row r="40" spans="1:8" ht="24.6" thickBot="1">
      <c r="A40" s="23" t="s">
        <v>127</v>
      </c>
      <c r="B40" s="25" t="s">
        <v>86</v>
      </c>
      <c r="C40" s="25" t="s">
        <v>16</v>
      </c>
      <c r="D40" s="26">
        <v>5100100420</v>
      </c>
      <c r="E40" s="26">
        <v>121</v>
      </c>
      <c r="F40" s="25" t="s">
        <v>114</v>
      </c>
      <c r="G40" s="27">
        <v>1599471</v>
      </c>
      <c r="H40" s="27">
        <v>1599471</v>
      </c>
    </row>
    <row r="41" spans="1:8" ht="36.6" thickBot="1">
      <c r="A41" s="23" t="s">
        <v>128</v>
      </c>
      <c r="B41" s="2" t="s">
        <v>86</v>
      </c>
      <c r="C41" s="2" t="s">
        <v>16</v>
      </c>
      <c r="D41" s="1">
        <v>5100100420</v>
      </c>
      <c r="E41" s="1">
        <v>129</v>
      </c>
      <c r="F41" s="2" t="s">
        <v>114</v>
      </c>
      <c r="G41" s="5">
        <v>483041</v>
      </c>
      <c r="H41" s="5">
        <v>483041</v>
      </c>
    </row>
    <row r="42" spans="1:8" ht="60.6" thickBot="1">
      <c r="A42" s="23" t="s">
        <v>19</v>
      </c>
      <c r="B42" s="4" t="s">
        <v>86</v>
      </c>
      <c r="C42" s="3" t="s">
        <v>16</v>
      </c>
      <c r="D42" s="3" t="s">
        <v>25</v>
      </c>
      <c r="E42" s="3">
        <v>100</v>
      </c>
      <c r="F42" s="4"/>
      <c r="G42" s="6">
        <f>G43</f>
        <v>726740</v>
      </c>
      <c r="H42" s="6">
        <f>H43</f>
        <v>726740</v>
      </c>
    </row>
    <row r="43" spans="1:8" ht="24.6" thickBot="1">
      <c r="A43" s="23" t="s">
        <v>173</v>
      </c>
      <c r="B43" s="4" t="s">
        <v>86</v>
      </c>
      <c r="C43" s="1" t="s">
        <v>16</v>
      </c>
      <c r="D43" s="1" t="s">
        <v>25</v>
      </c>
      <c r="E43" s="1">
        <v>120</v>
      </c>
      <c r="F43" s="2"/>
      <c r="G43" s="5">
        <f>G44+G45</f>
        <v>726740</v>
      </c>
      <c r="H43" s="5">
        <f>H44+H45</f>
        <v>726740</v>
      </c>
    </row>
    <row r="44" spans="1:8" ht="24.6" thickBot="1">
      <c r="A44" s="23" t="s">
        <v>127</v>
      </c>
      <c r="B44" s="2" t="s">
        <v>86</v>
      </c>
      <c r="C44" s="1" t="s">
        <v>16</v>
      </c>
      <c r="D44" s="1" t="s">
        <v>25</v>
      </c>
      <c r="E44" s="1">
        <v>121</v>
      </c>
      <c r="F44" s="2" t="s">
        <v>114</v>
      </c>
      <c r="G44" s="5">
        <v>558172</v>
      </c>
      <c r="H44" s="5">
        <v>558172</v>
      </c>
    </row>
    <row r="45" spans="1:8" ht="36.6" thickBot="1">
      <c r="A45" s="23" t="s">
        <v>128</v>
      </c>
      <c r="B45" s="25" t="s">
        <v>86</v>
      </c>
      <c r="C45" s="26" t="s">
        <v>16</v>
      </c>
      <c r="D45" s="26" t="s">
        <v>25</v>
      </c>
      <c r="E45" s="26">
        <v>129</v>
      </c>
      <c r="F45" s="25" t="s">
        <v>114</v>
      </c>
      <c r="G45" s="27">
        <v>168568</v>
      </c>
      <c r="H45" s="27">
        <v>168568</v>
      </c>
    </row>
    <row r="46" spans="1:8" ht="12.6" thickBot="1">
      <c r="A46" s="23" t="s">
        <v>26</v>
      </c>
      <c r="B46" s="4" t="s">
        <v>86</v>
      </c>
      <c r="C46" s="3" t="s">
        <v>27</v>
      </c>
      <c r="D46" s="3"/>
      <c r="E46" s="3"/>
      <c r="F46" s="4"/>
      <c r="G46" s="6">
        <f>G47</f>
        <v>11175</v>
      </c>
      <c r="H46" s="6">
        <f>H47</f>
        <v>11175</v>
      </c>
    </row>
    <row r="47" spans="1:8" ht="36.6" thickBot="1">
      <c r="A47" s="84" t="s">
        <v>112</v>
      </c>
      <c r="B47" s="123" t="s">
        <v>86</v>
      </c>
      <c r="C47" s="124" t="s">
        <v>27</v>
      </c>
      <c r="D47" s="124" t="s">
        <v>28</v>
      </c>
      <c r="E47" s="124"/>
      <c r="F47" s="123" t="s">
        <v>114</v>
      </c>
      <c r="G47" s="125">
        <f t="shared" ref="G47:H50" si="1">G48</f>
        <v>11175</v>
      </c>
      <c r="H47" s="125">
        <f t="shared" si="1"/>
        <v>11175</v>
      </c>
    </row>
    <row r="48" spans="1:8" ht="36.6" thickBot="1">
      <c r="A48" s="23" t="s">
        <v>10</v>
      </c>
      <c r="B48" s="25" t="s">
        <v>86</v>
      </c>
      <c r="C48" s="26" t="s">
        <v>27</v>
      </c>
      <c r="D48" s="26" t="s">
        <v>11</v>
      </c>
      <c r="E48" s="26"/>
      <c r="F48" s="25" t="s">
        <v>114</v>
      </c>
      <c r="G48" s="27">
        <f t="shared" si="1"/>
        <v>11175</v>
      </c>
      <c r="H48" s="27">
        <f t="shared" si="1"/>
        <v>11175</v>
      </c>
    </row>
    <row r="49" spans="1:8" ht="12.6" thickBot="1">
      <c r="A49" s="23" t="s">
        <v>129</v>
      </c>
      <c r="B49" s="25" t="s">
        <v>86</v>
      </c>
      <c r="C49" s="26" t="s">
        <v>27</v>
      </c>
      <c r="D49" s="26" t="s">
        <v>29</v>
      </c>
      <c r="E49" s="26"/>
      <c r="F49" s="25"/>
      <c r="G49" s="27">
        <f t="shared" si="1"/>
        <v>11175</v>
      </c>
      <c r="H49" s="27">
        <f t="shared" si="1"/>
        <v>11175</v>
      </c>
    </row>
    <row r="50" spans="1:8" ht="12.6" thickBot="1">
      <c r="A50" s="23" t="s">
        <v>23</v>
      </c>
      <c r="B50" s="25" t="s">
        <v>86</v>
      </c>
      <c r="C50" s="26" t="s">
        <v>27</v>
      </c>
      <c r="D50" s="26" t="s">
        <v>29</v>
      </c>
      <c r="E50" s="26">
        <v>800</v>
      </c>
      <c r="F50" s="25"/>
      <c r="G50" s="27">
        <f t="shared" si="1"/>
        <v>11175</v>
      </c>
      <c r="H50" s="27">
        <f t="shared" si="1"/>
        <v>11175</v>
      </c>
    </row>
    <row r="51" spans="1:8" ht="12.6" thickBot="1">
      <c r="A51" s="23" t="s">
        <v>26</v>
      </c>
      <c r="B51" s="25" t="s">
        <v>86</v>
      </c>
      <c r="C51" s="26" t="s">
        <v>27</v>
      </c>
      <c r="D51" s="26" t="s">
        <v>29</v>
      </c>
      <c r="E51" s="26">
        <v>870</v>
      </c>
      <c r="F51" s="25" t="s">
        <v>114</v>
      </c>
      <c r="G51" s="27">
        <v>11175</v>
      </c>
      <c r="H51" s="27">
        <v>11175</v>
      </c>
    </row>
    <row r="52" spans="1:8" ht="12.6" thickBot="1">
      <c r="A52" s="23" t="s">
        <v>30</v>
      </c>
      <c r="B52" s="4" t="s">
        <v>86</v>
      </c>
      <c r="C52" s="3" t="s">
        <v>31</v>
      </c>
      <c r="D52" s="3"/>
      <c r="E52" s="3"/>
      <c r="F52" s="4"/>
      <c r="G52" s="6">
        <f t="shared" ref="G52:H54" si="2">G53</f>
        <v>285175</v>
      </c>
      <c r="H52" s="6">
        <f t="shared" si="2"/>
        <v>285175</v>
      </c>
    </row>
    <row r="53" spans="1:8" ht="36.6" thickBot="1">
      <c r="A53" s="23" t="s">
        <v>112</v>
      </c>
      <c r="B53" s="25" t="s">
        <v>86</v>
      </c>
      <c r="C53" s="26" t="s">
        <v>31</v>
      </c>
      <c r="D53" s="26" t="s">
        <v>130</v>
      </c>
      <c r="E53" s="26"/>
      <c r="F53" s="25"/>
      <c r="G53" s="27">
        <f t="shared" si="2"/>
        <v>285175</v>
      </c>
      <c r="H53" s="27">
        <f t="shared" si="2"/>
        <v>285175</v>
      </c>
    </row>
    <row r="54" spans="1:8" ht="36.6" thickBot="1">
      <c r="A54" s="84" t="s">
        <v>10</v>
      </c>
      <c r="B54" s="123" t="s">
        <v>86</v>
      </c>
      <c r="C54" s="124" t="s">
        <v>131</v>
      </c>
      <c r="D54" s="124" t="s">
        <v>11</v>
      </c>
      <c r="E54" s="124"/>
      <c r="F54" s="123"/>
      <c r="G54" s="125">
        <f t="shared" si="2"/>
        <v>285175</v>
      </c>
      <c r="H54" s="125">
        <f t="shared" si="2"/>
        <v>285175</v>
      </c>
    </row>
    <row r="55" spans="1:8" ht="24.6" thickBot="1">
      <c r="A55" s="23" t="s">
        <v>132</v>
      </c>
      <c r="B55" s="25" t="s">
        <v>87</v>
      </c>
      <c r="C55" s="26" t="s">
        <v>31</v>
      </c>
      <c r="D55" s="26" t="s">
        <v>32</v>
      </c>
      <c r="E55" s="26"/>
      <c r="F55" s="25"/>
      <c r="G55" s="27">
        <f>G56+G59</f>
        <v>285175</v>
      </c>
      <c r="H55" s="27">
        <f>H56+H59</f>
        <v>285175</v>
      </c>
    </row>
    <row r="56" spans="1:8" ht="24.6" thickBot="1">
      <c r="A56" s="23" t="s">
        <v>14</v>
      </c>
      <c r="B56" s="25" t="s">
        <v>87</v>
      </c>
      <c r="C56" s="26" t="s">
        <v>31</v>
      </c>
      <c r="D56" s="26" t="s">
        <v>32</v>
      </c>
      <c r="E56" s="26">
        <v>200</v>
      </c>
      <c r="F56" s="25"/>
      <c r="G56" s="27">
        <f>G57+G58</f>
        <v>281175</v>
      </c>
      <c r="H56" s="27">
        <f>H57+H58</f>
        <v>281175</v>
      </c>
    </row>
    <row r="57" spans="1:8" ht="24.6" thickBot="1">
      <c r="A57" s="23" t="s">
        <v>21</v>
      </c>
      <c r="B57" s="26">
        <v>1</v>
      </c>
      <c r="C57" s="26" t="s">
        <v>31</v>
      </c>
      <c r="D57" s="26" t="s">
        <v>32</v>
      </c>
      <c r="E57" s="26">
        <v>244</v>
      </c>
      <c r="F57" s="25" t="s">
        <v>114</v>
      </c>
      <c r="G57" s="27">
        <v>266175</v>
      </c>
      <c r="H57" s="27">
        <v>266175</v>
      </c>
    </row>
    <row r="58" spans="1:8" ht="24.6" thickBot="1">
      <c r="A58" s="23" t="s">
        <v>21</v>
      </c>
      <c r="B58" s="25" t="s">
        <v>87</v>
      </c>
      <c r="C58" s="26" t="s">
        <v>31</v>
      </c>
      <c r="D58" s="26" t="s">
        <v>32</v>
      </c>
      <c r="E58" s="26">
        <v>247</v>
      </c>
      <c r="F58" s="25" t="s">
        <v>115</v>
      </c>
      <c r="G58" s="27">
        <v>15000</v>
      </c>
      <c r="H58" s="27">
        <v>15000</v>
      </c>
    </row>
    <row r="59" spans="1:8" ht="12.6" thickBot="1">
      <c r="A59" s="23" t="s">
        <v>23</v>
      </c>
      <c r="B59" s="25" t="s">
        <v>87</v>
      </c>
      <c r="C59" s="26" t="s">
        <v>131</v>
      </c>
      <c r="D59" s="26" t="s">
        <v>32</v>
      </c>
      <c r="E59" s="26">
        <v>800</v>
      </c>
      <c r="F59" s="25"/>
      <c r="G59" s="27">
        <f>G60</f>
        <v>4000</v>
      </c>
      <c r="H59" s="27">
        <f>H60</f>
        <v>4000</v>
      </c>
    </row>
    <row r="60" spans="1:8" ht="12.6" thickBot="1">
      <c r="A60" s="23" t="s">
        <v>126</v>
      </c>
      <c r="B60" s="25" t="s">
        <v>86</v>
      </c>
      <c r="C60" s="26" t="s">
        <v>31</v>
      </c>
      <c r="D60" s="26" t="s">
        <v>32</v>
      </c>
      <c r="E60" s="26">
        <v>850</v>
      </c>
      <c r="F60" s="25"/>
      <c r="G60" s="27">
        <v>4000</v>
      </c>
      <c r="H60" s="27">
        <v>4000</v>
      </c>
    </row>
    <row r="61" spans="1:8" ht="13.8" thickBot="1">
      <c r="A61" s="108" t="s">
        <v>33</v>
      </c>
      <c r="B61" s="109" t="s">
        <v>86</v>
      </c>
      <c r="C61" s="110" t="s">
        <v>34</v>
      </c>
      <c r="D61" s="110"/>
      <c r="E61" s="110"/>
      <c r="F61" s="2"/>
      <c r="G61" s="111">
        <f t="shared" ref="G61:H63" si="3">G62</f>
        <v>59760</v>
      </c>
      <c r="H61" s="111">
        <f t="shared" si="3"/>
        <v>61864</v>
      </c>
    </row>
    <row r="62" spans="1:8" ht="12.6" thickBot="1">
      <c r="A62" s="23" t="s">
        <v>133</v>
      </c>
      <c r="B62" s="25" t="s">
        <v>86</v>
      </c>
      <c r="C62" s="26" t="s">
        <v>35</v>
      </c>
      <c r="D62" s="26"/>
      <c r="E62" s="26"/>
      <c r="F62" s="19"/>
      <c r="G62" s="27">
        <f t="shared" si="3"/>
        <v>59760</v>
      </c>
      <c r="H62" s="27">
        <f t="shared" si="3"/>
        <v>61864</v>
      </c>
    </row>
    <row r="63" spans="1:8" ht="24.6" thickBot="1">
      <c r="A63" s="102" t="s">
        <v>36</v>
      </c>
      <c r="B63" s="62" t="s">
        <v>86</v>
      </c>
      <c r="C63" s="100" t="s">
        <v>35</v>
      </c>
      <c r="D63" s="100" t="s">
        <v>37</v>
      </c>
      <c r="E63" s="100"/>
      <c r="F63" s="92"/>
      <c r="G63" s="63">
        <f t="shared" si="3"/>
        <v>59760</v>
      </c>
      <c r="H63" s="63">
        <f t="shared" si="3"/>
        <v>61864</v>
      </c>
    </row>
    <row r="64" spans="1:8" ht="24.6" thickBot="1">
      <c r="A64" s="23" t="s">
        <v>134</v>
      </c>
      <c r="B64" s="25" t="s">
        <v>86</v>
      </c>
      <c r="C64" s="26" t="s">
        <v>35</v>
      </c>
      <c r="D64" s="26" t="s">
        <v>38</v>
      </c>
      <c r="E64" s="103"/>
      <c r="F64" s="19"/>
      <c r="G64" s="27">
        <f>G65+G69</f>
        <v>59760</v>
      </c>
      <c r="H64" s="27">
        <f>H65+H69</f>
        <v>61864</v>
      </c>
    </row>
    <row r="65" spans="1:8" ht="60.6" thickBot="1">
      <c r="A65" s="23" t="s">
        <v>39</v>
      </c>
      <c r="B65" s="2" t="s">
        <v>86</v>
      </c>
      <c r="C65" s="1" t="s">
        <v>35</v>
      </c>
      <c r="D65" s="1" t="s">
        <v>38</v>
      </c>
      <c r="E65" s="7">
        <v>100</v>
      </c>
      <c r="F65" s="2"/>
      <c r="G65" s="5">
        <f>G66</f>
        <v>49422</v>
      </c>
      <c r="H65" s="5">
        <f>H66</f>
        <v>49422</v>
      </c>
    </row>
    <row r="66" spans="1:8" ht="24.6" thickBot="1">
      <c r="A66" s="23" t="s">
        <v>20</v>
      </c>
      <c r="B66" s="2" t="s">
        <v>86</v>
      </c>
      <c r="C66" s="1" t="s">
        <v>35</v>
      </c>
      <c r="D66" s="1" t="s">
        <v>38</v>
      </c>
      <c r="E66" s="1">
        <v>120</v>
      </c>
      <c r="F66" s="2"/>
      <c r="G66" s="5">
        <f>G67+G68</f>
        <v>49422</v>
      </c>
      <c r="H66" s="5">
        <f>H67+H68</f>
        <v>49422</v>
      </c>
    </row>
    <row r="67" spans="1:8" ht="24.6" thickBot="1">
      <c r="A67" s="23" t="s">
        <v>127</v>
      </c>
      <c r="B67" s="2" t="s">
        <v>86</v>
      </c>
      <c r="C67" s="1" t="s">
        <v>35</v>
      </c>
      <c r="D67" s="1" t="s">
        <v>38</v>
      </c>
      <c r="E67" s="1">
        <v>121</v>
      </c>
      <c r="F67" s="2" t="s">
        <v>114</v>
      </c>
      <c r="G67" s="5">
        <v>37958</v>
      </c>
      <c r="H67" s="5">
        <v>37958</v>
      </c>
    </row>
    <row r="68" spans="1:8" ht="36.6" thickBot="1">
      <c r="A68" s="23" t="s">
        <v>128</v>
      </c>
      <c r="B68" s="25" t="s">
        <v>86</v>
      </c>
      <c r="C68" s="26" t="s">
        <v>35</v>
      </c>
      <c r="D68" s="26" t="s">
        <v>38</v>
      </c>
      <c r="E68" s="26">
        <v>129</v>
      </c>
      <c r="F68" s="25" t="s">
        <v>114</v>
      </c>
      <c r="G68" s="27">
        <v>11464</v>
      </c>
      <c r="H68" s="27">
        <v>11464</v>
      </c>
    </row>
    <row r="69" spans="1:8" ht="24.6" thickBot="1">
      <c r="A69" s="23" t="s">
        <v>14</v>
      </c>
      <c r="B69" s="25" t="s">
        <v>86</v>
      </c>
      <c r="C69" s="26" t="s">
        <v>35</v>
      </c>
      <c r="D69" s="26" t="s">
        <v>38</v>
      </c>
      <c r="E69" s="26">
        <v>200</v>
      </c>
      <c r="F69" s="25"/>
      <c r="G69" s="27">
        <f>G70</f>
        <v>10338</v>
      </c>
      <c r="H69" s="27">
        <f>H70</f>
        <v>12442</v>
      </c>
    </row>
    <row r="70" spans="1:8" ht="24.6" thickBot="1">
      <c r="A70" s="23" t="s">
        <v>21</v>
      </c>
      <c r="B70" s="25" t="s">
        <v>86</v>
      </c>
      <c r="C70" s="26" t="s">
        <v>35</v>
      </c>
      <c r="D70" s="26" t="s">
        <v>38</v>
      </c>
      <c r="E70" s="26">
        <v>244</v>
      </c>
      <c r="F70" s="25" t="s">
        <v>114</v>
      </c>
      <c r="G70" s="27">
        <v>10338</v>
      </c>
      <c r="H70" s="27">
        <v>12442</v>
      </c>
    </row>
    <row r="71" spans="1:8" ht="27" thickBot="1">
      <c r="A71" s="112" t="s">
        <v>135</v>
      </c>
      <c r="B71" s="113" t="s">
        <v>86</v>
      </c>
      <c r="C71" s="113" t="s">
        <v>175</v>
      </c>
      <c r="D71" s="114"/>
      <c r="E71" s="114"/>
      <c r="F71" s="30"/>
      <c r="G71" s="96">
        <f>G72</f>
        <v>579441</v>
      </c>
      <c r="H71" s="96">
        <f>H72</f>
        <v>549441</v>
      </c>
    </row>
    <row r="72" spans="1:8" ht="36.6" thickBot="1">
      <c r="A72" s="23" t="s">
        <v>41</v>
      </c>
      <c r="B72" s="25" t="s">
        <v>86</v>
      </c>
      <c r="C72" s="26" t="s">
        <v>40</v>
      </c>
      <c r="D72" s="26"/>
      <c r="E72" s="26"/>
      <c r="F72" s="25"/>
      <c r="G72" s="27">
        <f>G73</f>
        <v>579441</v>
      </c>
      <c r="H72" s="27">
        <f>H73</f>
        <v>549441</v>
      </c>
    </row>
    <row r="73" spans="1:8" ht="36.6" thickBot="1">
      <c r="A73" s="23" t="s">
        <v>42</v>
      </c>
      <c r="B73" s="25" t="s">
        <v>86</v>
      </c>
      <c r="C73" s="26" t="s">
        <v>40</v>
      </c>
      <c r="D73" s="26" t="s">
        <v>43</v>
      </c>
      <c r="E73" s="26"/>
      <c r="F73" s="25"/>
      <c r="G73" s="27">
        <f>G75+G78</f>
        <v>579441</v>
      </c>
      <c r="H73" s="27">
        <f>H75+H78</f>
        <v>549441</v>
      </c>
    </row>
    <row r="74" spans="1:8" ht="24.6" thickBot="1">
      <c r="A74" s="23" t="s">
        <v>136</v>
      </c>
      <c r="B74" s="25" t="s">
        <v>86</v>
      </c>
      <c r="C74" s="26" t="s">
        <v>40</v>
      </c>
      <c r="D74" s="26" t="s">
        <v>45</v>
      </c>
      <c r="E74" s="26"/>
      <c r="F74" s="25"/>
      <c r="G74" s="27">
        <f t="shared" ref="G74:H76" si="4">G75</f>
        <v>250000</v>
      </c>
      <c r="H74" s="27">
        <f t="shared" si="4"/>
        <v>220000</v>
      </c>
    </row>
    <row r="75" spans="1:8" ht="24.6" thickBot="1">
      <c r="A75" s="23" t="s">
        <v>46</v>
      </c>
      <c r="B75" s="25" t="s">
        <v>86</v>
      </c>
      <c r="C75" s="26" t="s">
        <v>40</v>
      </c>
      <c r="D75" s="26" t="s">
        <v>47</v>
      </c>
      <c r="E75" s="26"/>
      <c r="F75" s="25"/>
      <c r="G75" s="27">
        <f t="shared" si="4"/>
        <v>250000</v>
      </c>
      <c r="H75" s="27">
        <f t="shared" si="4"/>
        <v>220000</v>
      </c>
    </row>
    <row r="76" spans="1:8" ht="24.6" thickBot="1">
      <c r="A76" s="23" t="s">
        <v>14</v>
      </c>
      <c r="B76" s="25" t="s">
        <v>86</v>
      </c>
      <c r="C76" s="26" t="s">
        <v>40</v>
      </c>
      <c r="D76" s="26" t="s">
        <v>48</v>
      </c>
      <c r="E76" s="26">
        <v>200</v>
      </c>
      <c r="F76" s="25"/>
      <c r="G76" s="27">
        <f t="shared" si="4"/>
        <v>250000</v>
      </c>
      <c r="H76" s="27">
        <f t="shared" si="4"/>
        <v>220000</v>
      </c>
    </row>
    <row r="77" spans="1:8" ht="24.6" thickBot="1">
      <c r="A77" s="23" t="s">
        <v>21</v>
      </c>
      <c r="B77" s="25" t="s">
        <v>86</v>
      </c>
      <c r="C77" s="26" t="s">
        <v>40</v>
      </c>
      <c r="D77" s="26" t="s">
        <v>48</v>
      </c>
      <c r="E77" s="26">
        <v>244</v>
      </c>
      <c r="F77" s="25" t="s">
        <v>114</v>
      </c>
      <c r="G77" s="27">
        <v>250000</v>
      </c>
      <c r="H77" s="27">
        <v>220000</v>
      </c>
    </row>
    <row r="78" spans="1:8" ht="12.6" thickBot="1">
      <c r="A78" s="23" t="s">
        <v>105</v>
      </c>
      <c r="B78" s="25" t="s">
        <v>86</v>
      </c>
      <c r="C78" s="26" t="s">
        <v>49</v>
      </c>
      <c r="D78" s="26" t="s">
        <v>50</v>
      </c>
      <c r="E78" s="26"/>
      <c r="F78" s="25"/>
      <c r="G78" s="27">
        <f>G79</f>
        <v>329441</v>
      </c>
      <c r="H78" s="27">
        <f>H79</f>
        <v>329441</v>
      </c>
    </row>
    <row r="79" spans="1:8" ht="24.6" thickBot="1">
      <c r="A79" s="23" t="s">
        <v>14</v>
      </c>
      <c r="B79" s="25" t="s">
        <v>86</v>
      </c>
      <c r="C79" s="26" t="s">
        <v>40</v>
      </c>
      <c r="D79" s="26" t="s">
        <v>50</v>
      </c>
      <c r="E79" s="26">
        <v>200</v>
      </c>
      <c r="F79" s="25"/>
      <c r="G79" s="27">
        <f>G80</f>
        <v>329441</v>
      </c>
      <c r="H79" s="27">
        <f>H80</f>
        <v>329441</v>
      </c>
    </row>
    <row r="80" spans="1:8" ht="24.6" thickBot="1">
      <c r="A80" s="23" t="s">
        <v>21</v>
      </c>
      <c r="B80" s="25" t="s">
        <v>86</v>
      </c>
      <c r="C80" s="26" t="s">
        <v>40</v>
      </c>
      <c r="D80" s="26" t="s">
        <v>50</v>
      </c>
      <c r="E80" s="26">
        <v>240</v>
      </c>
      <c r="F80" s="25" t="s">
        <v>114</v>
      </c>
      <c r="G80" s="27">
        <v>329441</v>
      </c>
      <c r="H80" s="27">
        <v>329441</v>
      </c>
    </row>
    <row r="81" spans="1:8" ht="12" thickBot="1">
      <c r="A81" s="68" t="s">
        <v>51</v>
      </c>
      <c r="B81" s="4" t="s">
        <v>86</v>
      </c>
      <c r="C81" s="3" t="s">
        <v>116</v>
      </c>
      <c r="D81" s="3"/>
      <c r="E81" s="3"/>
      <c r="F81" s="4"/>
      <c r="G81" s="6">
        <f>G82+G87</f>
        <v>4821248</v>
      </c>
      <c r="H81" s="6">
        <f>H82+H87</f>
        <v>1629380</v>
      </c>
    </row>
    <row r="82" spans="1:8" ht="12.6" thickBot="1">
      <c r="A82" s="23" t="s">
        <v>52</v>
      </c>
      <c r="B82" s="19" t="s">
        <v>86</v>
      </c>
      <c r="C82" s="18" t="s">
        <v>53</v>
      </c>
      <c r="D82" s="18"/>
      <c r="E82" s="18"/>
      <c r="F82" s="19"/>
      <c r="G82" s="20">
        <v>10000</v>
      </c>
      <c r="H82" s="20">
        <v>10000</v>
      </c>
    </row>
    <row r="83" spans="1:8" ht="15" thickBot="1">
      <c r="A83" s="90" t="s">
        <v>138</v>
      </c>
      <c r="B83" s="60" t="s">
        <v>86</v>
      </c>
      <c r="C83" s="60" t="s">
        <v>53</v>
      </c>
      <c r="D83" s="60" t="s">
        <v>139</v>
      </c>
      <c r="E83" s="60"/>
      <c r="F83" s="60"/>
      <c r="G83" s="61">
        <f t="shared" ref="G83:H85" si="5">G84</f>
        <v>10000</v>
      </c>
      <c r="H83" s="61">
        <f t="shared" si="5"/>
        <v>10000</v>
      </c>
    </row>
    <row r="84" spans="1:8" ht="12.6" thickBot="1">
      <c r="A84" s="23" t="s">
        <v>140</v>
      </c>
      <c r="B84" s="60" t="s">
        <v>86</v>
      </c>
      <c r="C84" s="60" t="s">
        <v>53</v>
      </c>
      <c r="D84" s="60" t="s">
        <v>141</v>
      </c>
      <c r="E84" s="60"/>
      <c r="F84" s="60"/>
      <c r="G84" s="61">
        <f t="shared" si="5"/>
        <v>10000</v>
      </c>
      <c r="H84" s="61">
        <f t="shared" si="5"/>
        <v>10000</v>
      </c>
    </row>
    <row r="85" spans="1:8" ht="29.4" thickBot="1">
      <c r="A85" s="90" t="s">
        <v>14</v>
      </c>
      <c r="B85" s="60" t="s">
        <v>86</v>
      </c>
      <c r="C85" s="60" t="s">
        <v>53</v>
      </c>
      <c r="D85" s="60" t="s">
        <v>141</v>
      </c>
      <c r="E85" s="60" t="s">
        <v>137</v>
      </c>
      <c r="F85" s="60"/>
      <c r="G85" s="61">
        <f t="shared" si="5"/>
        <v>10000</v>
      </c>
      <c r="H85" s="61">
        <f t="shared" si="5"/>
        <v>10000</v>
      </c>
    </row>
    <row r="86" spans="1:8" ht="24.6" thickBot="1">
      <c r="A86" s="23" t="s">
        <v>21</v>
      </c>
      <c r="B86" s="60" t="s">
        <v>86</v>
      </c>
      <c r="C86" s="60" t="s">
        <v>53</v>
      </c>
      <c r="D86" s="60" t="s">
        <v>141</v>
      </c>
      <c r="E86" s="60" t="s">
        <v>199</v>
      </c>
      <c r="F86" s="60" t="s">
        <v>114</v>
      </c>
      <c r="G86" s="61">
        <v>10000</v>
      </c>
      <c r="H86" s="61">
        <v>10000</v>
      </c>
    </row>
    <row r="87" spans="1:8" ht="12.6" thickBot="1">
      <c r="A87" s="68" t="s">
        <v>54</v>
      </c>
      <c r="B87" s="4" t="s">
        <v>86</v>
      </c>
      <c r="C87" s="3" t="s">
        <v>55</v>
      </c>
      <c r="D87" s="3"/>
      <c r="E87" s="3"/>
      <c r="F87" s="19"/>
      <c r="G87" s="6">
        <f>G88+G114</f>
        <v>4811248</v>
      </c>
      <c r="H87" s="6">
        <f>H88+H114</f>
        <v>1619380</v>
      </c>
    </row>
    <row r="88" spans="1:8" ht="24.6" thickBot="1">
      <c r="A88" s="23" t="s">
        <v>143</v>
      </c>
      <c r="B88" s="25" t="s">
        <v>86</v>
      </c>
      <c r="C88" s="26" t="s">
        <v>55</v>
      </c>
      <c r="D88" s="26" t="s">
        <v>56</v>
      </c>
      <c r="E88" s="26"/>
      <c r="F88" s="25"/>
      <c r="G88" s="27">
        <f>G89+G98</f>
        <v>1811248</v>
      </c>
      <c r="H88" s="27">
        <f>H89+H98</f>
        <v>1619380</v>
      </c>
    </row>
    <row r="89" spans="1:8" ht="36.6" thickBot="1">
      <c r="A89" s="23" t="s">
        <v>144</v>
      </c>
      <c r="B89" s="25" t="s">
        <v>86</v>
      </c>
      <c r="C89" s="26" t="s">
        <v>55</v>
      </c>
      <c r="D89" s="26" t="s">
        <v>57</v>
      </c>
      <c r="E89" s="26"/>
      <c r="F89" s="25"/>
      <c r="G89" s="27">
        <f>G90+G95</f>
        <v>651000</v>
      </c>
      <c r="H89" s="27">
        <f>H90+H95</f>
        <v>551000</v>
      </c>
    </row>
    <row r="90" spans="1:8" ht="24.6" thickBot="1">
      <c r="A90" s="23" t="s">
        <v>145</v>
      </c>
      <c r="B90" s="25" t="s">
        <v>86</v>
      </c>
      <c r="C90" s="26" t="s">
        <v>55</v>
      </c>
      <c r="D90" s="26" t="s">
        <v>58</v>
      </c>
      <c r="E90" s="26"/>
      <c r="F90" s="25"/>
      <c r="G90" s="27">
        <f>G91+G93</f>
        <v>551000</v>
      </c>
      <c r="H90" s="27">
        <f>H91+H93</f>
        <v>451000</v>
      </c>
    </row>
    <row r="91" spans="1:8" ht="24.6" thickBot="1">
      <c r="A91" s="23" t="s">
        <v>14</v>
      </c>
      <c r="B91" s="25" t="s">
        <v>86</v>
      </c>
      <c r="C91" s="26" t="s">
        <v>55</v>
      </c>
      <c r="D91" s="26" t="s">
        <v>58</v>
      </c>
      <c r="E91" s="26">
        <v>200</v>
      </c>
      <c r="F91" s="25"/>
      <c r="G91" s="27">
        <f>G92</f>
        <v>550000</v>
      </c>
      <c r="H91" s="27">
        <f>H92</f>
        <v>450000</v>
      </c>
    </row>
    <row r="92" spans="1:8" ht="24.6" thickBot="1">
      <c r="A92" s="23" t="s">
        <v>21</v>
      </c>
      <c r="B92" s="25" t="s">
        <v>86</v>
      </c>
      <c r="C92" s="26" t="s">
        <v>55</v>
      </c>
      <c r="D92" s="26" t="s">
        <v>58</v>
      </c>
      <c r="E92" s="26">
        <v>247</v>
      </c>
      <c r="F92" s="25" t="s">
        <v>114</v>
      </c>
      <c r="G92" s="27">
        <v>550000</v>
      </c>
      <c r="H92" s="27">
        <v>450000</v>
      </c>
    </row>
    <row r="93" spans="1:8" ht="12.6" thickBot="1">
      <c r="A93" s="23" t="s">
        <v>23</v>
      </c>
      <c r="B93" s="25" t="s">
        <v>86</v>
      </c>
      <c r="C93" s="26" t="s">
        <v>55</v>
      </c>
      <c r="D93" s="26" t="s">
        <v>58</v>
      </c>
      <c r="E93" s="26">
        <v>850</v>
      </c>
      <c r="F93" s="25"/>
      <c r="G93" s="27">
        <v>1000</v>
      </c>
      <c r="H93" s="27">
        <v>1000</v>
      </c>
    </row>
    <row r="94" spans="1:8" ht="12.6" thickBot="1">
      <c r="A94" s="23" t="s">
        <v>146</v>
      </c>
      <c r="B94" s="25" t="s">
        <v>86</v>
      </c>
      <c r="C94" s="26" t="s">
        <v>55</v>
      </c>
      <c r="D94" s="26" t="s">
        <v>58</v>
      </c>
      <c r="E94" s="26">
        <v>853</v>
      </c>
      <c r="F94" s="25" t="s">
        <v>114</v>
      </c>
      <c r="G94" s="27">
        <v>1000</v>
      </c>
      <c r="H94" s="27">
        <v>1000</v>
      </c>
    </row>
    <row r="95" spans="1:8" ht="12.6" thickBot="1">
      <c r="A95" s="23" t="s">
        <v>147</v>
      </c>
      <c r="B95" s="25" t="s">
        <v>86</v>
      </c>
      <c r="C95" s="26" t="s">
        <v>55</v>
      </c>
      <c r="D95" s="26" t="s">
        <v>148</v>
      </c>
      <c r="E95" s="26"/>
      <c r="F95" s="25"/>
      <c r="G95" s="27">
        <f>G96</f>
        <v>100000</v>
      </c>
      <c r="H95" s="27">
        <f>H96</f>
        <v>100000</v>
      </c>
    </row>
    <row r="96" spans="1:8" ht="24.6" thickBot="1">
      <c r="A96" s="23" t="s">
        <v>14</v>
      </c>
      <c r="B96" s="25" t="s">
        <v>86</v>
      </c>
      <c r="C96" s="26" t="s">
        <v>55</v>
      </c>
      <c r="D96" s="26" t="s">
        <v>148</v>
      </c>
      <c r="E96" s="26">
        <v>200</v>
      </c>
      <c r="F96" s="25"/>
      <c r="G96" s="27">
        <f>G97</f>
        <v>100000</v>
      </c>
      <c r="H96" s="27">
        <f>H97</f>
        <v>100000</v>
      </c>
    </row>
    <row r="97" spans="1:8" ht="24.6" thickBot="1">
      <c r="A97" s="23" t="s">
        <v>21</v>
      </c>
      <c r="B97" s="25" t="s">
        <v>86</v>
      </c>
      <c r="C97" s="26" t="s">
        <v>55</v>
      </c>
      <c r="D97" s="26" t="s">
        <v>148</v>
      </c>
      <c r="E97" s="26">
        <v>244</v>
      </c>
      <c r="F97" s="25" t="s">
        <v>114</v>
      </c>
      <c r="G97" s="27">
        <v>100000</v>
      </c>
      <c r="H97" s="27">
        <v>100000</v>
      </c>
    </row>
    <row r="98" spans="1:8" ht="24.6" thickBot="1">
      <c r="A98" s="23" t="s">
        <v>149</v>
      </c>
      <c r="B98" s="25" t="s">
        <v>86</v>
      </c>
      <c r="C98" s="26" t="s">
        <v>55</v>
      </c>
      <c r="D98" s="26" t="s">
        <v>61</v>
      </c>
      <c r="E98" s="26"/>
      <c r="F98" s="25"/>
      <c r="G98" s="27">
        <f>G99+G102+G105+G108+G111</f>
        <v>1160248</v>
      </c>
      <c r="H98" s="27">
        <f>H99+H102+H105+H108+H111</f>
        <v>1068380</v>
      </c>
    </row>
    <row r="99" spans="1:8" ht="24.6" thickBot="1">
      <c r="A99" s="23" t="s">
        <v>149</v>
      </c>
      <c r="B99" s="25" t="s">
        <v>86</v>
      </c>
      <c r="C99" s="26" t="s">
        <v>55</v>
      </c>
      <c r="D99" s="26" t="s">
        <v>63</v>
      </c>
      <c r="E99" s="26"/>
      <c r="F99" s="25"/>
      <c r="G99" s="27">
        <f>G100</f>
        <v>890248</v>
      </c>
      <c r="H99" s="27">
        <f>H100</f>
        <v>868380</v>
      </c>
    </row>
    <row r="100" spans="1:8" ht="24.6" thickBot="1">
      <c r="A100" s="23" t="s">
        <v>14</v>
      </c>
      <c r="B100" s="19" t="s">
        <v>86</v>
      </c>
      <c r="C100" s="26" t="s">
        <v>55</v>
      </c>
      <c r="D100" s="26" t="s">
        <v>63</v>
      </c>
      <c r="E100" s="26">
        <v>240</v>
      </c>
      <c r="F100" s="25"/>
      <c r="G100" s="27">
        <f>G101</f>
        <v>890248</v>
      </c>
      <c r="H100" s="27">
        <f>H101</f>
        <v>868380</v>
      </c>
    </row>
    <row r="101" spans="1:8" ht="24.6" thickBot="1">
      <c r="A101" s="23" t="s">
        <v>21</v>
      </c>
      <c r="B101" s="25" t="s">
        <v>86</v>
      </c>
      <c r="C101" s="26" t="s">
        <v>55</v>
      </c>
      <c r="D101" s="26" t="s">
        <v>63</v>
      </c>
      <c r="E101" s="26">
        <v>244</v>
      </c>
      <c r="F101" s="25" t="s">
        <v>114</v>
      </c>
      <c r="G101" s="27">
        <v>890248</v>
      </c>
      <c r="H101" s="27">
        <v>868380</v>
      </c>
    </row>
    <row r="102" spans="1:8" ht="12.6" thickBot="1">
      <c r="A102" s="53" t="s">
        <v>150</v>
      </c>
      <c r="B102" s="25" t="s">
        <v>86</v>
      </c>
      <c r="C102" s="26" t="s">
        <v>55</v>
      </c>
      <c r="D102" s="26" t="s">
        <v>65</v>
      </c>
      <c r="E102" s="26"/>
      <c r="F102" s="25"/>
      <c r="G102" s="42">
        <f>G103</f>
        <v>50000</v>
      </c>
      <c r="H102" s="42">
        <f>H103</f>
        <v>50000</v>
      </c>
    </row>
    <row r="103" spans="1:8" ht="24.6" thickBot="1">
      <c r="A103" s="23" t="s">
        <v>14</v>
      </c>
      <c r="B103" s="25" t="s">
        <v>86</v>
      </c>
      <c r="C103" s="26" t="s">
        <v>55</v>
      </c>
      <c r="D103" s="26" t="s">
        <v>65</v>
      </c>
      <c r="E103" s="26">
        <v>200</v>
      </c>
      <c r="F103" s="25"/>
      <c r="G103" s="27">
        <f>G104</f>
        <v>50000</v>
      </c>
      <c r="H103" s="27">
        <f>H104</f>
        <v>50000</v>
      </c>
    </row>
    <row r="104" spans="1:8" ht="24.6" thickBot="1">
      <c r="A104" s="23" t="s">
        <v>21</v>
      </c>
      <c r="B104" s="19" t="s">
        <v>86</v>
      </c>
      <c r="C104" s="26" t="s">
        <v>55</v>
      </c>
      <c r="D104" s="26" t="s">
        <v>65</v>
      </c>
      <c r="E104" s="26">
        <v>244</v>
      </c>
      <c r="F104" s="25" t="s">
        <v>114</v>
      </c>
      <c r="G104" s="27">
        <v>50000</v>
      </c>
      <c r="H104" s="27">
        <v>50000</v>
      </c>
    </row>
    <row r="105" spans="1:8" ht="24.6" thickBot="1">
      <c r="A105" s="23" t="s">
        <v>151</v>
      </c>
      <c r="B105" s="25" t="s">
        <v>86</v>
      </c>
      <c r="C105" s="26" t="s">
        <v>55</v>
      </c>
      <c r="D105" s="26" t="s">
        <v>66</v>
      </c>
      <c r="E105" s="26"/>
      <c r="F105" s="25"/>
      <c r="G105" s="27">
        <f>G106</f>
        <v>120000</v>
      </c>
      <c r="H105" s="27">
        <f>H106</f>
        <v>50000</v>
      </c>
    </row>
    <row r="106" spans="1:8" ht="24.6" thickBot="1">
      <c r="A106" s="53" t="s">
        <v>14</v>
      </c>
      <c r="B106" s="25" t="s">
        <v>86</v>
      </c>
      <c r="C106" s="26" t="s">
        <v>55</v>
      </c>
      <c r="D106" s="26" t="s">
        <v>66</v>
      </c>
      <c r="E106" s="26">
        <v>200</v>
      </c>
      <c r="F106" s="25"/>
      <c r="G106" s="42">
        <v>120000</v>
      </c>
      <c r="H106" s="42">
        <v>50000</v>
      </c>
    </row>
    <row r="107" spans="1:8" ht="24.6" thickBot="1">
      <c r="A107" s="53" t="s">
        <v>21</v>
      </c>
      <c r="B107" s="25" t="s">
        <v>86</v>
      </c>
      <c r="C107" s="26" t="s">
        <v>55</v>
      </c>
      <c r="D107" s="26" t="s">
        <v>66</v>
      </c>
      <c r="E107" s="26">
        <v>244</v>
      </c>
      <c r="F107" s="25" t="s">
        <v>114</v>
      </c>
      <c r="G107" s="42">
        <v>50000</v>
      </c>
      <c r="H107" s="42">
        <v>50000</v>
      </c>
    </row>
    <row r="108" spans="1:8" ht="24.6" thickBot="1">
      <c r="A108" s="23" t="s">
        <v>152</v>
      </c>
      <c r="B108" s="25" t="s">
        <v>86</v>
      </c>
      <c r="C108" s="26" t="s">
        <v>55</v>
      </c>
      <c r="D108" s="26" t="s">
        <v>89</v>
      </c>
      <c r="E108" s="26"/>
      <c r="F108" s="19"/>
      <c r="G108" s="42">
        <f>G109</f>
        <v>50000</v>
      </c>
      <c r="H108" s="42">
        <f>H109</f>
        <v>50000</v>
      </c>
    </row>
    <row r="109" spans="1:8" ht="24.6" thickBot="1">
      <c r="A109" s="53" t="s">
        <v>14</v>
      </c>
      <c r="B109" s="25" t="s">
        <v>86</v>
      </c>
      <c r="C109" s="26" t="s">
        <v>55</v>
      </c>
      <c r="D109" s="26" t="s">
        <v>89</v>
      </c>
      <c r="E109" s="26">
        <v>200</v>
      </c>
      <c r="F109" s="25"/>
      <c r="G109" s="42">
        <f>G110</f>
        <v>50000</v>
      </c>
      <c r="H109" s="42">
        <f>H110</f>
        <v>50000</v>
      </c>
    </row>
    <row r="110" spans="1:8" ht="24.6" thickBot="1">
      <c r="A110" s="53" t="s">
        <v>21</v>
      </c>
      <c r="B110" s="25" t="s">
        <v>86</v>
      </c>
      <c r="C110" s="26" t="s">
        <v>55</v>
      </c>
      <c r="D110" s="26" t="s">
        <v>89</v>
      </c>
      <c r="E110" s="26">
        <v>244</v>
      </c>
      <c r="F110" s="25" t="s">
        <v>114</v>
      </c>
      <c r="G110" s="42">
        <v>50000</v>
      </c>
      <c r="H110" s="42">
        <v>50000</v>
      </c>
    </row>
    <row r="111" spans="1:8" ht="12.6" thickBot="1">
      <c r="A111" s="23" t="s">
        <v>153</v>
      </c>
      <c r="B111" s="25" t="s">
        <v>86</v>
      </c>
      <c r="C111" s="26" t="s">
        <v>55</v>
      </c>
      <c r="D111" s="26" t="s">
        <v>154</v>
      </c>
      <c r="E111" s="26"/>
      <c r="F111" s="25"/>
      <c r="G111" s="42">
        <f>G112</f>
        <v>50000</v>
      </c>
      <c r="H111" s="42">
        <f>H112</f>
        <v>50000</v>
      </c>
    </row>
    <row r="112" spans="1:8" ht="24.6" thickBot="1">
      <c r="A112" s="53" t="s">
        <v>14</v>
      </c>
      <c r="B112" s="25" t="s">
        <v>86</v>
      </c>
      <c r="C112" s="26" t="s">
        <v>55</v>
      </c>
      <c r="D112" s="26" t="s">
        <v>154</v>
      </c>
      <c r="E112" s="26">
        <v>200</v>
      </c>
      <c r="F112" s="25"/>
      <c r="G112" s="42">
        <f>G113</f>
        <v>50000</v>
      </c>
      <c r="H112" s="42">
        <f>H113</f>
        <v>50000</v>
      </c>
    </row>
    <row r="113" spans="1:8" ht="24.6" thickBot="1">
      <c r="A113" s="53" t="s">
        <v>21</v>
      </c>
      <c r="B113" s="25" t="s">
        <v>86</v>
      </c>
      <c r="C113" s="26" t="s">
        <v>55</v>
      </c>
      <c r="D113" s="26" t="s">
        <v>154</v>
      </c>
      <c r="E113" s="26">
        <v>244</v>
      </c>
      <c r="F113" s="25"/>
      <c r="G113" s="42">
        <v>50000</v>
      </c>
      <c r="H113" s="42">
        <v>50000</v>
      </c>
    </row>
    <row r="114" spans="1:8" ht="25.2" thickBot="1">
      <c r="A114" s="23" t="s">
        <v>185</v>
      </c>
      <c r="B114" s="120" t="s">
        <v>86</v>
      </c>
      <c r="C114" s="121" t="s">
        <v>55</v>
      </c>
      <c r="D114" s="26" t="s">
        <v>187</v>
      </c>
      <c r="E114" s="121"/>
      <c r="F114" s="126"/>
      <c r="G114" s="122">
        <f>G115</f>
        <v>3000000</v>
      </c>
      <c r="H114" s="122">
        <v>0</v>
      </c>
    </row>
    <row r="115" spans="1:8" ht="48.6" thickBot="1">
      <c r="A115" s="23" t="s">
        <v>156</v>
      </c>
      <c r="B115" s="19" t="s">
        <v>86</v>
      </c>
      <c r="C115" s="18" t="s">
        <v>55</v>
      </c>
      <c r="D115" s="26" t="s">
        <v>186</v>
      </c>
      <c r="E115" s="18">
        <v>200</v>
      </c>
      <c r="F115" s="19"/>
      <c r="G115" s="20">
        <f>G116</f>
        <v>3000000</v>
      </c>
      <c r="H115" s="20">
        <v>0</v>
      </c>
    </row>
    <row r="116" spans="1:8" ht="24.6" thickBot="1">
      <c r="A116" s="53" t="s">
        <v>14</v>
      </c>
      <c r="B116" s="25" t="s">
        <v>86</v>
      </c>
      <c r="C116" s="26" t="s">
        <v>55</v>
      </c>
      <c r="D116" s="26" t="s">
        <v>186</v>
      </c>
      <c r="E116" s="26">
        <v>244</v>
      </c>
      <c r="F116" s="19" t="s">
        <v>114</v>
      </c>
      <c r="G116" s="20">
        <v>3000000</v>
      </c>
      <c r="H116" s="20">
        <v>0</v>
      </c>
    </row>
    <row r="117" spans="1:8" ht="13.8" thickBot="1">
      <c r="A117" s="108" t="s">
        <v>158</v>
      </c>
      <c r="B117" s="109" t="s">
        <v>86</v>
      </c>
      <c r="C117" s="110" t="s">
        <v>159</v>
      </c>
      <c r="D117" s="110"/>
      <c r="E117" s="110"/>
      <c r="F117" s="4"/>
      <c r="G117" s="111">
        <f t="shared" ref="G117:H120" si="6">G118</f>
        <v>15000</v>
      </c>
      <c r="H117" s="111">
        <f t="shared" si="6"/>
        <v>15000</v>
      </c>
    </row>
    <row r="118" spans="1:8" ht="29.4" thickBot="1">
      <c r="A118" s="83" t="s">
        <v>160</v>
      </c>
      <c r="B118" s="93" t="s">
        <v>86</v>
      </c>
      <c r="C118" s="94" t="s">
        <v>69</v>
      </c>
      <c r="D118" s="94"/>
      <c r="E118" s="94"/>
      <c r="F118" s="93" t="s">
        <v>114</v>
      </c>
      <c r="G118" s="95">
        <f t="shared" si="6"/>
        <v>15000</v>
      </c>
      <c r="H118" s="95">
        <f t="shared" si="6"/>
        <v>15000</v>
      </c>
    </row>
    <row r="119" spans="1:8" ht="36.6" thickBot="1">
      <c r="A119" s="23" t="s">
        <v>155</v>
      </c>
      <c r="B119" s="25" t="s">
        <v>86</v>
      </c>
      <c r="C119" s="26" t="s">
        <v>69</v>
      </c>
      <c r="D119" s="26" t="s">
        <v>28</v>
      </c>
      <c r="E119" s="26"/>
      <c r="F119" s="25"/>
      <c r="G119" s="27">
        <f t="shared" si="6"/>
        <v>15000</v>
      </c>
      <c r="H119" s="27">
        <f t="shared" si="6"/>
        <v>15000</v>
      </c>
    </row>
    <row r="120" spans="1:8" ht="24.6" thickBot="1">
      <c r="A120" s="23" t="s">
        <v>21</v>
      </c>
      <c r="B120" s="25" t="s">
        <v>86</v>
      </c>
      <c r="C120" s="26" t="s">
        <v>69</v>
      </c>
      <c r="D120" s="26" t="s">
        <v>70</v>
      </c>
      <c r="E120" s="26">
        <v>200</v>
      </c>
      <c r="F120" s="25"/>
      <c r="G120" s="27">
        <f t="shared" si="6"/>
        <v>15000</v>
      </c>
      <c r="H120" s="27">
        <f t="shared" si="6"/>
        <v>15000</v>
      </c>
    </row>
    <row r="121" spans="1:8" ht="24.6" thickBot="1">
      <c r="A121" s="23" t="s">
        <v>21</v>
      </c>
      <c r="B121" s="25" t="s">
        <v>86</v>
      </c>
      <c r="C121" s="26" t="s">
        <v>69</v>
      </c>
      <c r="D121" s="26" t="s">
        <v>70</v>
      </c>
      <c r="E121" s="26">
        <v>244</v>
      </c>
      <c r="F121" s="25" t="s">
        <v>114</v>
      </c>
      <c r="G121" s="27">
        <v>15000</v>
      </c>
      <c r="H121" s="27">
        <v>15000</v>
      </c>
    </row>
    <row r="122" spans="1:8" ht="13.8" thickBot="1">
      <c r="A122" s="108" t="s">
        <v>161</v>
      </c>
      <c r="B122" s="109" t="s">
        <v>86</v>
      </c>
      <c r="C122" s="110" t="s">
        <v>162</v>
      </c>
      <c r="D122" s="110"/>
      <c r="E122" s="110"/>
      <c r="F122" s="4"/>
      <c r="G122" s="111">
        <f t="shared" ref="G122:H126" si="7">G123</f>
        <v>3500000</v>
      </c>
      <c r="H122" s="111">
        <f t="shared" si="7"/>
        <v>3500000</v>
      </c>
    </row>
    <row r="123" spans="1:8" ht="12.6" thickBot="1">
      <c r="A123" s="23" t="s">
        <v>163</v>
      </c>
      <c r="B123" s="25" t="s">
        <v>86</v>
      </c>
      <c r="C123" s="26" t="s">
        <v>71</v>
      </c>
      <c r="D123" s="26"/>
      <c r="E123" s="26"/>
      <c r="F123" s="25"/>
      <c r="G123" s="27">
        <f t="shared" si="7"/>
        <v>3500000</v>
      </c>
      <c r="H123" s="27">
        <f t="shared" si="7"/>
        <v>3500000</v>
      </c>
    </row>
    <row r="124" spans="1:8" ht="24.6" thickBot="1">
      <c r="A124" s="23" t="s">
        <v>142</v>
      </c>
      <c r="B124" s="25" t="s">
        <v>86</v>
      </c>
      <c r="C124" s="26" t="s">
        <v>164</v>
      </c>
      <c r="D124" s="26" t="s">
        <v>119</v>
      </c>
      <c r="E124" s="26"/>
      <c r="F124" s="2"/>
      <c r="G124" s="27">
        <f t="shared" si="7"/>
        <v>3500000</v>
      </c>
      <c r="H124" s="27">
        <f t="shared" si="7"/>
        <v>3500000</v>
      </c>
    </row>
    <row r="125" spans="1:8" ht="24.6" thickBot="1">
      <c r="A125" s="23" t="s">
        <v>165</v>
      </c>
      <c r="B125" s="25" t="s">
        <v>86</v>
      </c>
      <c r="C125" s="26" t="s">
        <v>71</v>
      </c>
      <c r="D125" s="26" t="s">
        <v>104</v>
      </c>
      <c r="E125" s="26"/>
      <c r="F125" s="2"/>
      <c r="G125" s="27">
        <f t="shared" si="7"/>
        <v>3500000</v>
      </c>
      <c r="H125" s="27">
        <f t="shared" si="7"/>
        <v>3500000</v>
      </c>
    </row>
    <row r="126" spans="1:8" ht="12.6" thickBot="1">
      <c r="A126" s="23" t="s">
        <v>166</v>
      </c>
      <c r="B126" s="25" t="s">
        <v>86</v>
      </c>
      <c r="C126" s="26" t="s">
        <v>71</v>
      </c>
      <c r="D126" s="26" t="s">
        <v>119</v>
      </c>
      <c r="E126" s="26">
        <v>500</v>
      </c>
      <c r="F126" s="25"/>
      <c r="G126" s="27">
        <f t="shared" si="7"/>
        <v>3500000</v>
      </c>
      <c r="H126" s="27">
        <f t="shared" si="7"/>
        <v>3500000</v>
      </c>
    </row>
    <row r="127" spans="1:8" ht="12.6" thickBot="1">
      <c r="A127" s="91" t="s">
        <v>167</v>
      </c>
      <c r="B127" s="25" t="s">
        <v>86</v>
      </c>
      <c r="C127" s="26" t="s">
        <v>71</v>
      </c>
      <c r="D127" s="1" t="s">
        <v>107</v>
      </c>
      <c r="E127" s="26">
        <v>540</v>
      </c>
      <c r="F127" s="2" t="s">
        <v>114</v>
      </c>
      <c r="G127" s="27">
        <v>3500000</v>
      </c>
      <c r="H127" s="27">
        <v>3500000</v>
      </c>
    </row>
    <row r="128" spans="1:8" ht="13.8" thickBot="1">
      <c r="A128" s="108" t="s">
        <v>168</v>
      </c>
      <c r="B128" s="109" t="s">
        <v>86</v>
      </c>
      <c r="C128" s="110" t="s">
        <v>169</v>
      </c>
      <c r="D128" s="110"/>
      <c r="E128" s="110"/>
      <c r="F128" s="4"/>
      <c r="G128" s="111">
        <f>G129</f>
        <v>302512</v>
      </c>
      <c r="H128" s="111">
        <f>H129</f>
        <v>302512</v>
      </c>
    </row>
    <row r="129" spans="1:8" ht="12.6" thickBot="1">
      <c r="A129" s="23" t="s">
        <v>74</v>
      </c>
      <c r="B129" s="25" t="s">
        <v>86</v>
      </c>
      <c r="C129" s="26" t="s">
        <v>73</v>
      </c>
      <c r="D129" s="26"/>
      <c r="E129" s="26"/>
      <c r="F129" s="25"/>
      <c r="G129" s="27">
        <f>G130</f>
        <v>302512</v>
      </c>
      <c r="H129" s="27">
        <f>H130</f>
        <v>302512</v>
      </c>
    </row>
    <row r="130" spans="1:8" ht="24.6" thickBot="1">
      <c r="A130" s="23" t="s">
        <v>75</v>
      </c>
      <c r="B130" s="25" t="s">
        <v>86</v>
      </c>
      <c r="C130" s="26" t="s">
        <v>73</v>
      </c>
      <c r="D130" s="26" t="s">
        <v>188</v>
      </c>
      <c r="E130" s="26"/>
      <c r="F130" s="25"/>
      <c r="G130" s="27">
        <f>G131+G136</f>
        <v>302512</v>
      </c>
      <c r="H130" s="27">
        <f>H131+H136</f>
        <v>302512</v>
      </c>
    </row>
    <row r="131" spans="1:8" ht="24" thickBot="1">
      <c r="A131" s="65" t="s">
        <v>178</v>
      </c>
      <c r="B131" s="62" t="s">
        <v>86</v>
      </c>
      <c r="C131" s="100" t="s">
        <v>73</v>
      </c>
      <c r="D131" s="100" t="s">
        <v>77</v>
      </c>
      <c r="E131" s="100"/>
      <c r="F131" s="30"/>
      <c r="G131" s="63">
        <f>G132+G134</f>
        <v>232512</v>
      </c>
      <c r="H131" s="63">
        <f>H132+H134</f>
        <v>232512</v>
      </c>
    </row>
    <row r="132" spans="1:8" ht="24.6" thickBot="1">
      <c r="A132" s="23" t="s">
        <v>78</v>
      </c>
      <c r="B132" s="25" t="s">
        <v>86</v>
      </c>
      <c r="C132" s="26" t="s">
        <v>73</v>
      </c>
      <c r="D132" s="26" t="s">
        <v>80</v>
      </c>
      <c r="E132" s="25" t="s">
        <v>177</v>
      </c>
      <c r="F132" s="25"/>
      <c r="G132" s="27">
        <f>G133</f>
        <v>6000</v>
      </c>
      <c r="H132" s="27">
        <f>H133</f>
        <v>6000</v>
      </c>
    </row>
    <row r="133" spans="1:8" ht="12.6" thickBot="1">
      <c r="A133" s="23" t="s">
        <v>176</v>
      </c>
      <c r="B133" s="25" t="s">
        <v>86</v>
      </c>
      <c r="C133" s="26" t="s">
        <v>73</v>
      </c>
      <c r="D133" s="26" t="s">
        <v>80</v>
      </c>
      <c r="E133" s="26">
        <v>360</v>
      </c>
      <c r="F133" s="25"/>
      <c r="G133" s="27">
        <v>6000</v>
      </c>
      <c r="H133" s="27">
        <v>6000</v>
      </c>
    </row>
    <row r="134" spans="1:8" ht="12.6" thickBot="1">
      <c r="A134" s="23" t="s">
        <v>81</v>
      </c>
      <c r="B134" s="25" t="s">
        <v>86</v>
      </c>
      <c r="C134" s="26" t="s">
        <v>73</v>
      </c>
      <c r="D134" s="26" t="s">
        <v>79</v>
      </c>
      <c r="E134" s="26">
        <v>312</v>
      </c>
      <c r="F134" s="25"/>
      <c r="G134" s="27">
        <f>G135</f>
        <v>226512</v>
      </c>
      <c r="H134" s="27">
        <f>H135</f>
        <v>226512</v>
      </c>
    </row>
    <row r="135" spans="1:8" ht="12.6" thickBot="1">
      <c r="A135" s="23" t="s">
        <v>179</v>
      </c>
      <c r="B135" s="25" t="s">
        <v>86</v>
      </c>
      <c r="C135" s="26" t="s">
        <v>73</v>
      </c>
      <c r="D135" s="26" t="s">
        <v>80</v>
      </c>
      <c r="E135" s="26">
        <v>312</v>
      </c>
      <c r="F135" s="25" t="s">
        <v>114</v>
      </c>
      <c r="G135" s="27">
        <v>226512</v>
      </c>
      <c r="H135" s="27">
        <v>226512</v>
      </c>
    </row>
    <row r="136" spans="1:8" ht="24.6" thickBot="1">
      <c r="A136" s="23" t="s">
        <v>170</v>
      </c>
      <c r="B136" s="78" t="s">
        <v>86</v>
      </c>
      <c r="C136" s="79" t="s">
        <v>73</v>
      </c>
      <c r="D136" s="79"/>
      <c r="E136" s="79"/>
      <c r="F136" s="78"/>
      <c r="G136" s="80">
        <f>G137</f>
        <v>70000</v>
      </c>
      <c r="H136" s="80">
        <f>H137</f>
        <v>70000</v>
      </c>
    </row>
    <row r="137" spans="1:8" ht="12.6" thickBot="1">
      <c r="A137" s="69" t="s">
        <v>180</v>
      </c>
      <c r="B137" s="70" t="s">
        <v>86</v>
      </c>
      <c r="C137" s="71" t="s">
        <v>73</v>
      </c>
      <c r="D137" s="71" t="s">
        <v>103</v>
      </c>
      <c r="E137" s="71">
        <v>540</v>
      </c>
      <c r="F137" s="70"/>
      <c r="G137" s="72">
        <v>70000</v>
      </c>
      <c r="H137" s="72">
        <v>70000</v>
      </c>
    </row>
    <row r="138" spans="1:8" ht="13.8" thickBot="1">
      <c r="A138" s="115" t="s">
        <v>82</v>
      </c>
      <c r="B138" s="116" t="s">
        <v>86</v>
      </c>
      <c r="C138" s="117" t="s">
        <v>106</v>
      </c>
      <c r="D138" s="117"/>
      <c r="E138" s="117"/>
      <c r="F138" s="75"/>
      <c r="G138" s="118">
        <f t="shared" ref="G138:H140" si="8">G139</f>
        <v>1000</v>
      </c>
      <c r="H138" s="118">
        <f t="shared" si="8"/>
        <v>1000</v>
      </c>
    </row>
    <row r="139" spans="1:8" ht="23.4" thickBot="1">
      <c r="A139" s="85" t="s">
        <v>171</v>
      </c>
      <c r="B139" s="70" t="s">
        <v>86</v>
      </c>
      <c r="C139" s="71" t="s">
        <v>106</v>
      </c>
      <c r="D139" s="71" t="s">
        <v>183</v>
      </c>
      <c r="E139" s="71"/>
      <c r="F139" s="70" t="s">
        <v>114</v>
      </c>
      <c r="G139" s="72">
        <f t="shared" si="8"/>
        <v>1000</v>
      </c>
      <c r="H139" s="72">
        <f t="shared" si="8"/>
        <v>1000</v>
      </c>
    </row>
    <row r="140" spans="1:8" ht="24.6" thickBot="1">
      <c r="A140" s="69" t="s">
        <v>181</v>
      </c>
      <c r="B140" s="70" t="s">
        <v>86</v>
      </c>
      <c r="C140" s="71" t="s">
        <v>106</v>
      </c>
      <c r="D140" s="71" t="s">
        <v>182</v>
      </c>
      <c r="E140" s="71">
        <v>540</v>
      </c>
      <c r="F140" s="70"/>
      <c r="G140" s="72">
        <f t="shared" si="8"/>
        <v>1000</v>
      </c>
      <c r="H140" s="72">
        <f t="shared" si="8"/>
        <v>1000</v>
      </c>
    </row>
    <row r="141" spans="1:8" ht="12" thickBot="1">
      <c r="A141" s="85" t="s">
        <v>180</v>
      </c>
      <c r="B141" s="70" t="s">
        <v>86</v>
      </c>
      <c r="C141" s="71" t="s">
        <v>106</v>
      </c>
      <c r="D141" s="71" t="s">
        <v>182</v>
      </c>
      <c r="E141" s="71">
        <v>540</v>
      </c>
      <c r="F141" s="71"/>
      <c r="G141" s="72">
        <v>1000</v>
      </c>
      <c r="H141" s="72">
        <v>1000</v>
      </c>
    </row>
  </sheetData>
  <mergeCells count="2">
    <mergeCell ref="A10:H10"/>
    <mergeCell ref="D2:H7"/>
  </mergeCells>
  <pageMargins left="0.31496062992125984" right="0.31496062992125984" top="0.74803149606299213" bottom="0.74803149606299213" header="0.19685039370078741" footer="0.31496062992125984"/>
  <pageSetup paperSize="9" scale="82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2:Z142"/>
  <sheetViews>
    <sheetView topLeftCell="A77" zoomScaleNormal="100" workbookViewId="0">
      <selection activeCell="A114" sqref="A114"/>
    </sheetView>
  </sheetViews>
  <sheetFormatPr defaultRowHeight="13.8"/>
  <cols>
    <col min="1" max="1" width="42.77734375" style="8" customWidth="1"/>
    <col min="2" max="2" width="10.44140625" style="8" customWidth="1"/>
    <col min="3" max="3" width="12.6640625" style="8" customWidth="1"/>
    <col min="4" max="4" width="13.33203125" style="8" customWidth="1"/>
    <col min="5" max="5" width="14.44140625" style="8" customWidth="1"/>
    <col min="6" max="6" width="13.109375" style="8" customWidth="1"/>
    <col min="7" max="16384" width="8.88671875" style="8"/>
  </cols>
  <sheetData>
    <row r="2" spans="1:26" ht="13.8" customHeight="1">
      <c r="B2" s="164" t="s">
        <v>208</v>
      </c>
      <c r="C2" s="164"/>
      <c r="D2" s="164"/>
      <c r="E2" s="164"/>
    </row>
    <row r="3" spans="1:26">
      <c r="B3" s="164"/>
      <c r="C3" s="164"/>
      <c r="D3" s="164"/>
      <c r="E3" s="164"/>
    </row>
    <row r="4" spans="1:26">
      <c r="B4" s="164"/>
      <c r="C4" s="164"/>
      <c r="D4" s="164"/>
      <c r="E4" s="164"/>
    </row>
    <row r="5" spans="1:26">
      <c r="B5" s="164"/>
      <c r="C5" s="164"/>
      <c r="D5" s="164"/>
      <c r="E5" s="164"/>
    </row>
    <row r="6" spans="1:26" ht="13.8" customHeight="1">
      <c r="A6" s="166" t="s">
        <v>209</v>
      </c>
      <c r="B6" s="166"/>
      <c r="C6" s="166"/>
      <c r="D6" s="166"/>
      <c r="E6" s="166"/>
    </row>
    <row r="7" spans="1:26" ht="40.5" customHeight="1">
      <c r="A7" s="166"/>
      <c r="B7" s="166"/>
      <c r="C7" s="166"/>
      <c r="D7" s="166"/>
      <c r="E7" s="16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6">
      <c r="A8" s="166"/>
      <c r="B8" s="166"/>
      <c r="C8" s="166"/>
      <c r="D8" s="166"/>
      <c r="E8" s="16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6" ht="1.5" customHeight="1" thickBo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6" ht="36" hidden="1" customHeight="1" thickBot="1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s="51" customFormat="1" ht="46.2" thickBot="1">
      <c r="A11" s="14" t="s">
        <v>1</v>
      </c>
      <c r="B11" s="14" t="s">
        <v>92</v>
      </c>
      <c r="C11" s="14" t="s">
        <v>90</v>
      </c>
      <c r="D11" s="14" t="s">
        <v>3</v>
      </c>
      <c r="E11" s="14" t="s">
        <v>95</v>
      </c>
    </row>
    <row r="12" spans="1:26" s="11" customFormat="1" ht="14.4" thickBot="1">
      <c r="A12" s="13">
        <v>1</v>
      </c>
      <c r="B12" s="15">
        <v>2</v>
      </c>
      <c r="C12" s="15">
        <v>3</v>
      </c>
      <c r="D12" s="15">
        <v>4</v>
      </c>
      <c r="E12" s="15">
        <v>5</v>
      </c>
    </row>
    <row r="13" spans="1:26" ht="43.8" thickBot="1">
      <c r="A13" s="83" t="s">
        <v>4</v>
      </c>
      <c r="B13" s="31"/>
      <c r="C13" s="31"/>
      <c r="D13" s="31"/>
      <c r="E13" s="32">
        <f>E14+E59+E69+E79+E117+E122+E128+E138</f>
        <v>12861934.42</v>
      </c>
      <c r="G13" s="10"/>
    </row>
    <row r="14" spans="1:26" ht="14.4" thickBot="1">
      <c r="A14" s="84" t="s">
        <v>5</v>
      </c>
      <c r="B14" s="37" t="s">
        <v>6</v>
      </c>
      <c r="C14" s="37"/>
      <c r="D14" s="37"/>
      <c r="E14" s="38">
        <f>E15+E21+E44++E50</f>
        <v>5088881</v>
      </c>
      <c r="F14" s="10"/>
    </row>
    <row r="15" spans="1:26" ht="48.6" thickBot="1">
      <c r="A15" s="23" t="s">
        <v>7</v>
      </c>
      <c r="B15" s="18" t="s">
        <v>8</v>
      </c>
      <c r="C15" s="18"/>
      <c r="D15" s="18"/>
      <c r="E15" s="20">
        <f t="shared" ref="E15:E19" si="0">E16</f>
        <v>126000</v>
      </c>
    </row>
    <row r="16" spans="1:26" ht="48.6" thickBot="1">
      <c r="A16" s="23" t="s">
        <v>112</v>
      </c>
      <c r="B16" s="1" t="s">
        <v>8</v>
      </c>
      <c r="C16" s="1" t="s">
        <v>9</v>
      </c>
      <c r="D16" s="1"/>
      <c r="E16" s="5">
        <f t="shared" si="0"/>
        <v>126000</v>
      </c>
    </row>
    <row r="17" spans="1:5" ht="48.6" thickBot="1">
      <c r="A17" s="23" t="s">
        <v>10</v>
      </c>
      <c r="B17" s="1" t="s">
        <v>8</v>
      </c>
      <c r="C17" s="1" t="s">
        <v>11</v>
      </c>
      <c r="D17" s="1"/>
      <c r="E17" s="5">
        <f t="shared" si="0"/>
        <v>126000</v>
      </c>
    </row>
    <row r="18" spans="1:5" ht="24.6" thickBot="1">
      <c r="A18" s="23" t="s">
        <v>12</v>
      </c>
      <c r="B18" s="1" t="s">
        <v>8</v>
      </c>
      <c r="C18" s="1" t="s">
        <v>13</v>
      </c>
      <c r="D18" s="1"/>
      <c r="E18" s="5">
        <f t="shared" si="0"/>
        <v>126000</v>
      </c>
    </row>
    <row r="19" spans="1:5" ht="60.6" thickBot="1">
      <c r="A19" s="23" t="s">
        <v>19</v>
      </c>
      <c r="B19" s="1" t="s">
        <v>8</v>
      </c>
      <c r="C19" s="1" t="s">
        <v>13</v>
      </c>
      <c r="D19" s="1">
        <v>100</v>
      </c>
      <c r="E19" s="5">
        <f t="shared" si="0"/>
        <v>126000</v>
      </c>
    </row>
    <row r="20" spans="1:5" ht="24.6" thickBot="1">
      <c r="A20" s="23" t="s">
        <v>20</v>
      </c>
      <c r="B20" s="26" t="s">
        <v>8</v>
      </c>
      <c r="C20" s="26" t="s">
        <v>13</v>
      </c>
      <c r="D20" s="26">
        <v>120</v>
      </c>
      <c r="E20" s="27">
        <v>126000</v>
      </c>
    </row>
    <row r="21" spans="1:5" s="28" customFormat="1" ht="48.6" thickBot="1">
      <c r="A21" s="84" t="s">
        <v>15</v>
      </c>
      <c r="B21" s="37" t="s">
        <v>16</v>
      </c>
      <c r="C21" s="37"/>
      <c r="D21" s="37"/>
      <c r="E21" s="38">
        <f>E22</f>
        <v>4550742</v>
      </c>
    </row>
    <row r="22" spans="1:5" ht="48.6" thickBot="1">
      <c r="A22" s="23" t="s">
        <v>112</v>
      </c>
      <c r="B22" s="1" t="s">
        <v>16</v>
      </c>
      <c r="C22" s="1" t="s">
        <v>9</v>
      </c>
      <c r="D22" s="1"/>
      <c r="E22" s="5">
        <f>E23</f>
        <v>4550742</v>
      </c>
    </row>
    <row r="23" spans="1:5" ht="48.6" thickBot="1">
      <c r="A23" s="23" t="s">
        <v>10</v>
      </c>
      <c r="B23" s="18" t="s">
        <v>16</v>
      </c>
      <c r="C23" s="18" t="s">
        <v>11</v>
      </c>
      <c r="D23" s="18"/>
      <c r="E23" s="20">
        <f>E24+E40</f>
        <v>4550742</v>
      </c>
    </row>
    <row r="24" spans="1:5" ht="14.4" thickBot="1">
      <c r="A24" s="23" t="s">
        <v>17</v>
      </c>
      <c r="B24" s="1" t="s">
        <v>16</v>
      </c>
      <c r="C24" s="1" t="s">
        <v>18</v>
      </c>
      <c r="D24" s="2" t="s">
        <v>174</v>
      </c>
      <c r="E24" s="5">
        <f>E25+E28+E30</f>
        <v>3824002</v>
      </c>
    </row>
    <row r="25" spans="1:5" ht="24.6" thickBot="1">
      <c r="A25" s="23" t="s">
        <v>14</v>
      </c>
      <c r="B25" s="3" t="s">
        <v>16</v>
      </c>
      <c r="C25" s="3" t="s">
        <v>18</v>
      </c>
      <c r="D25" s="39">
        <v>200</v>
      </c>
      <c r="E25" s="6">
        <f>E26+E27</f>
        <v>805453</v>
      </c>
    </row>
    <row r="26" spans="1:5" s="29" customFormat="1" ht="24.6" thickBot="1">
      <c r="A26" s="23" t="s">
        <v>21</v>
      </c>
      <c r="B26" s="1" t="s">
        <v>16</v>
      </c>
      <c r="C26" s="1" t="s">
        <v>18</v>
      </c>
      <c r="D26" s="1">
        <v>244</v>
      </c>
      <c r="E26" s="5">
        <v>700453</v>
      </c>
    </row>
    <row r="27" spans="1:5" ht="24.6" thickBot="1">
      <c r="A27" s="23" t="s">
        <v>21</v>
      </c>
      <c r="B27" s="1" t="s">
        <v>16</v>
      </c>
      <c r="C27" s="1" t="s">
        <v>18</v>
      </c>
      <c r="D27" s="1">
        <v>247</v>
      </c>
      <c r="E27" s="5">
        <v>105000</v>
      </c>
    </row>
    <row r="28" spans="1:5" ht="14.4" thickBot="1">
      <c r="A28" s="23" t="s">
        <v>23</v>
      </c>
      <c r="B28" s="26" t="s">
        <v>16</v>
      </c>
      <c r="C28" s="26" t="s">
        <v>18</v>
      </c>
      <c r="D28" s="26">
        <v>800</v>
      </c>
      <c r="E28" s="27">
        <f>E29</f>
        <v>5000</v>
      </c>
    </row>
    <row r="29" spans="1:5" s="28" customFormat="1" ht="14.4" thickBot="1">
      <c r="A29" s="23" t="s">
        <v>126</v>
      </c>
      <c r="B29" s="26" t="s">
        <v>16</v>
      </c>
      <c r="C29" s="26" t="s">
        <v>18</v>
      </c>
      <c r="D29" s="26">
        <v>850</v>
      </c>
      <c r="E29" s="27">
        <v>5000</v>
      </c>
    </row>
    <row r="30" spans="1:5" s="28" customFormat="1" ht="60.6" thickBot="1">
      <c r="A30" s="23" t="s">
        <v>19</v>
      </c>
      <c r="B30" s="26" t="s">
        <v>16</v>
      </c>
      <c r="C30" s="26" t="s">
        <v>18</v>
      </c>
      <c r="D30" s="26">
        <v>100</v>
      </c>
      <c r="E30" s="27">
        <f>E31</f>
        <v>3013549</v>
      </c>
    </row>
    <row r="31" spans="1:5" s="28" customFormat="1" ht="24.6" thickBot="1">
      <c r="A31" s="23" t="s">
        <v>20</v>
      </c>
      <c r="B31" s="1" t="s">
        <v>16</v>
      </c>
      <c r="C31" s="1" t="s">
        <v>18</v>
      </c>
      <c r="D31" s="1">
        <v>120</v>
      </c>
      <c r="E31" s="5">
        <f>E32+E36</f>
        <v>3013549</v>
      </c>
    </row>
    <row r="32" spans="1:5" s="28" customFormat="1" ht="60.6" thickBot="1">
      <c r="A32" s="23" t="s">
        <v>19</v>
      </c>
      <c r="B32" s="2" t="s">
        <v>16</v>
      </c>
      <c r="C32" s="1">
        <v>5100100410</v>
      </c>
      <c r="D32" s="1">
        <v>100</v>
      </c>
      <c r="E32" s="5">
        <f>E33</f>
        <v>1090233</v>
      </c>
    </row>
    <row r="33" spans="1:5" ht="24.6" thickBot="1">
      <c r="A33" s="23" t="s">
        <v>20</v>
      </c>
      <c r="B33" s="2" t="s">
        <v>16</v>
      </c>
      <c r="C33" s="1">
        <v>5100100410</v>
      </c>
      <c r="D33" s="1">
        <v>120</v>
      </c>
      <c r="E33" s="5">
        <f>E34+E35</f>
        <v>1090233</v>
      </c>
    </row>
    <row r="34" spans="1:5" ht="24.6" thickBot="1">
      <c r="A34" s="23" t="s">
        <v>127</v>
      </c>
      <c r="B34" s="2" t="s">
        <v>16</v>
      </c>
      <c r="C34" s="26">
        <v>5100100410</v>
      </c>
      <c r="D34" s="26">
        <v>121</v>
      </c>
      <c r="E34" s="27">
        <v>837352</v>
      </c>
    </row>
    <row r="35" spans="1:5" ht="48.6" thickBot="1">
      <c r="A35" s="23" t="s">
        <v>128</v>
      </c>
      <c r="B35" s="2" t="s">
        <v>16</v>
      </c>
      <c r="C35" s="26">
        <v>5100100410</v>
      </c>
      <c r="D35" s="26">
        <v>129</v>
      </c>
      <c r="E35" s="27">
        <v>252881</v>
      </c>
    </row>
    <row r="36" spans="1:5" s="28" customFormat="1" ht="60.6" thickBot="1">
      <c r="A36" s="23" t="s">
        <v>19</v>
      </c>
      <c r="B36" s="2" t="s">
        <v>16</v>
      </c>
      <c r="C36" s="26">
        <v>5100100420</v>
      </c>
      <c r="D36" s="26">
        <v>100</v>
      </c>
      <c r="E36" s="27">
        <f>E37</f>
        <v>1923316</v>
      </c>
    </row>
    <row r="37" spans="1:5" s="28" customFormat="1" ht="24.6" thickBot="1">
      <c r="A37" s="23" t="s">
        <v>20</v>
      </c>
      <c r="B37" s="2" t="s">
        <v>16</v>
      </c>
      <c r="C37" s="1">
        <v>5100100420</v>
      </c>
      <c r="D37" s="1">
        <v>120</v>
      </c>
      <c r="E37" s="5">
        <f>E38+E39</f>
        <v>1923316</v>
      </c>
    </row>
    <row r="38" spans="1:5" ht="24.6" thickBot="1">
      <c r="A38" s="23" t="s">
        <v>127</v>
      </c>
      <c r="B38" s="2" t="s">
        <v>16</v>
      </c>
      <c r="C38" s="26">
        <v>5100100420</v>
      </c>
      <c r="D38" s="26">
        <v>121</v>
      </c>
      <c r="E38" s="27">
        <v>1477201</v>
      </c>
    </row>
    <row r="39" spans="1:5" s="28" customFormat="1" ht="48.6" thickBot="1">
      <c r="A39" s="23" t="s">
        <v>128</v>
      </c>
      <c r="B39" s="2" t="s">
        <v>16</v>
      </c>
      <c r="C39" s="1">
        <v>5100100420</v>
      </c>
      <c r="D39" s="1">
        <v>129</v>
      </c>
      <c r="E39" s="5">
        <v>446115</v>
      </c>
    </row>
    <row r="40" spans="1:5" ht="60.6" thickBot="1">
      <c r="A40" s="23" t="s">
        <v>19</v>
      </c>
      <c r="B40" s="3" t="s">
        <v>16</v>
      </c>
      <c r="C40" s="3" t="s">
        <v>25</v>
      </c>
      <c r="D40" s="3">
        <v>100</v>
      </c>
      <c r="E40" s="6">
        <f>E41</f>
        <v>726740</v>
      </c>
    </row>
    <row r="41" spans="1:5" s="28" customFormat="1" ht="36.6" thickBot="1">
      <c r="A41" s="23" t="s">
        <v>173</v>
      </c>
      <c r="B41" s="1" t="s">
        <v>16</v>
      </c>
      <c r="C41" s="1" t="s">
        <v>25</v>
      </c>
      <c r="D41" s="1">
        <v>120</v>
      </c>
      <c r="E41" s="5">
        <f>E42+E43</f>
        <v>726740</v>
      </c>
    </row>
    <row r="42" spans="1:5" ht="24.6" thickBot="1">
      <c r="A42" s="23" t="s">
        <v>127</v>
      </c>
      <c r="B42" s="1" t="s">
        <v>16</v>
      </c>
      <c r="C42" s="1" t="s">
        <v>25</v>
      </c>
      <c r="D42" s="1">
        <v>121</v>
      </c>
      <c r="E42" s="5">
        <v>558172</v>
      </c>
    </row>
    <row r="43" spans="1:5" ht="48.6" thickBot="1">
      <c r="A43" s="23" t="s">
        <v>128</v>
      </c>
      <c r="B43" s="26" t="s">
        <v>16</v>
      </c>
      <c r="C43" s="26" t="s">
        <v>25</v>
      </c>
      <c r="D43" s="26">
        <v>129</v>
      </c>
      <c r="E43" s="27">
        <v>168568</v>
      </c>
    </row>
    <row r="44" spans="1:5" ht="22.8" customHeight="1" thickBot="1">
      <c r="A44" s="23" t="s">
        <v>26</v>
      </c>
      <c r="B44" s="3" t="s">
        <v>27</v>
      </c>
      <c r="C44" s="3"/>
      <c r="D44" s="3"/>
      <c r="E44" s="6">
        <f>E45</f>
        <v>38139</v>
      </c>
    </row>
    <row r="45" spans="1:5" s="28" customFormat="1" ht="48.6" thickBot="1">
      <c r="A45" s="84" t="s">
        <v>112</v>
      </c>
      <c r="B45" s="37" t="s">
        <v>27</v>
      </c>
      <c r="C45" s="37" t="s">
        <v>28</v>
      </c>
      <c r="D45" s="37"/>
      <c r="E45" s="38">
        <f t="shared" ref="E45:E48" si="1">E46</f>
        <v>38139</v>
      </c>
    </row>
    <row r="46" spans="1:5" s="28" customFormat="1" ht="48.6" thickBot="1">
      <c r="A46" s="23" t="s">
        <v>10</v>
      </c>
      <c r="B46" s="18" t="s">
        <v>27</v>
      </c>
      <c r="C46" s="18" t="s">
        <v>11</v>
      </c>
      <c r="D46" s="18"/>
      <c r="E46" s="20">
        <f t="shared" si="1"/>
        <v>38139</v>
      </c>
    </row>
    <row r="47" spans="1:5" ht="14.4" thickBot="1">
      <c r="A47" s="23" t="s">
        <v>129</v>
      </c>
      <c r="B47" s="1" t="s">
        <v>27</v>
      </c>
      <c r="C47" s="1" t="s">
        <v>29</v>
      </c>
      <c r="D47" s="1"/>
      <c r="E47" s="5">
        <f t="shared" si="1"/>
        <v>38139</v>
      </c>
    </row>
    <row r="48" spans="1:5" ht="14.4" thickBot="1">
      <c r="A48" s="23" t="s">
        <v>23</v>
      </c>
      <c r="B48" s="1" t="s">
        <v>27</v>
      </c>
      <c r="C48" s="1" t="s">
        <v>29</v>
      </c>
      <c r="D48" s="1">
        <v>800</v>
      </c>
      <c r="E48" s="5">
        <f t="shared" si="1"/>
        <v>38139</v>
      </c>
    </row>
    <row r="49" spans="1:5" ht="14.4" thickBot="1">
      <c r="A49" s="23" t="s">
        <v>26</v>
      </c>
      <c r="B49" s="1" t="s">
        <v>27</v>
      </c>
      <c r="C49" s="1" t="s">
        <v>29</v>
      </c>
      <c r="D49" s="1">
        <v>870</v>
      </c>
      <c r="E49" s="5">
        <v>38139</v>
      </c>
    </row>
    <row r="50" spans="1:5" ht="14.4" thickBot="1">
      <c r="A50" s="23" t="s">
        <v>30</v>
      </c>
      <c r="B50" s="3" t="s">
        <v>31</v>
      </c>
      <c r="C50" s="3"/>
      <c r="D50" s="3"/>
      <c r="E50" s="6">
        <f>E51</f>
        <v>374000</v>
      </c>
    </row>
    <row r="51" spans="1:5" ht="48.6" thickBot="1">
      <c r="A51" s="23" t="s">
        <v>112</v>
      </c>
      <c r="B51" s="18" t="s">
        <v>31</v>
      </c>
      <c r="C51" s="18" t="s">
        <v>130</v>
      </c>
      <c r="D51" s="18"/>
      <c r="E51" s="20">
        <f>E52</f>
        <v>374000</v>
      </c>
    </row>
    <row r="52" spans="1:5" ht="48.6" thickBot="1">
      <c r="A52" s="84" t="s">
        <v>10</v>
      </c>
      <c r="B52" s="55" t="s">
        <v>131</v>
      </c>
      <c r="C52" s="55" t="s">
        <v>11</v>
      </c>
      <c r="D52" s="55"/>
      <c r="E52" s="56">
        <f>E53</f>
        <v>374000</v>
      </c>
    </row>
    <row r="53" spans="1:5" s="28" customFormat="1" ht="24.6" thickBot="1">
      <c r="A53" s="23" t="s">
        <v>132</v>
      </c>
      <c r="B53" s="1" t="s">
        <v>31</v>
      </c>
      <c r="C53" s="1" t="s">
        <v>32</v>
      </c>
      <c r="D53" s="1"/>
      <c r="E53" s="5">
        <f>E54+E57</f>
        <v>374000</v>
      </c>
    </row>
    <row r="54" spans="1:5" ht="24.6" thickBot="1">
      <c r="A54" s="23" t="s">
        <v>14</v>
      </c>
      <c r="B54" s="1" t="s">
        <v>31</v>
      </c>
      <c r="C54" s="1" t="s">
        <v>32</v>
      </c>
      <c r="D54" s="1">
        <v>200</v>
      </c>
      <c r="E54" s="5">
        <f>E55+E56</f>
        <v>370000</v>
      </c>
    </row>
    <row r="55" spans="1:5" ht="24.6" thickBot="1">
      <c r="A55" s="23" t="s">
        <v>21</v>
      </c>
      <c r="B55" s="1" t="s">
        <v>31</v>
      </c>
      <c r="C55" s="1" t="s">
        <v>32</v>
      </c>
      <c r="D55" s="1">
        <v>244</v>
      </c>
      <c r="E55" s="5">
        <v>355000</v>
      </c>
    </row>
    <row r="56" spans="1:5" ht="24.6" thickBot="1">
      <c r="A56" s="23" t="s">
        <v>21</v>
      </c>
      <c r="B56" s="1" t="s">
        <v>31</v>
      </c>
      <c r="C56" s="1" t="s">
        <v>32</v>
      </c>
      <c r="D56" s="1">
        <v>247</v>
      </c>
      <c r="E56" s="5">
        <v>15000</v>
      </c>
    </row>
    <row r="57" spans="1:5" ht="14.4" thickBot="1">
      <c r="A57" s="23" t="s">
        <v>23</v>
      </c>
      <c r="B57" s="1" t="s">
        <v>131</v>
      </c>
      <c r="C57" s="1" t="s">
        <v>32</v>
      </c>
      <c r="D57" s="1">
        <v>800</v>
      </c>
      <c r="E57" s="5">
        <f>E58</f>
        <v>4000</v>
      </c>
    </row>
    <row r="58" spans="1:5" ht="14.4" thickBot="1">
      <c r="A58" s="23" t="s">
        <v>126</v>
      </c>
      <c r="B58" s="26" t="s">
        <v>31</v>
      </c>
      <c r="C58" s="26" t="s">
        <v>32</v>
      </c>
      <c r="D58" s="26">
        <v>850</v>
      </c>
      <c r="E58" s="27">
        <v>4000</v>
      </c>
    </row>
    <row r="59" spans="1:5" s="28" customFormat="1" ht="14.4" thickBot="1">
      <c r="A59" s="108" t="s">
        <v>33</v>
      </c>
      <c r="B59" s="110" t="s">
        <v>34</v>
      </c>
      <c r="C59" s="110"/>
      <c r="D59" s="110"/>
      <c r="E59" s="111">
        <f>E60</f>
        <v>54734</v>
      </c>
    </row>
    <row r="60" spans="1:5" ht="14.4" thickBot="1">
      <c r="A60" s="23" t="s">
        <v>133</v>
      </c>
      <c r="B60" s="18" t="s">
        <v>35</v>
      </c>
      <c r="C60" s="18"/>
      <c r="D60" s="18"/>
      <c r="E60" s="27">
        <f>E61</f>
        <v>54734</v>
      </c>
    </row>
    <row r="61" spans="1:5" s="28" customFormat="1" ht="24.6" thickBot="1">
      <c r="A61" s="101" t="s">
        <v>36</v>
      </c>
      <c r="B61" s="119" t="s">
        <v>35</v>
      </c>
      <c r="C61" s="119" t="s">
        <v>37</v>
      </c>
      <c r="D61" s="119"/>
      <c r="E61" s="97">
        <f>E62</f>
        <v>54734</v>
      </c>
    </row>
    <row r="62" spans="1:5" s="28" customFormat="1" ht="36.6" thickBot="1">
      <c r="A62" s="23" t="s">
        <v>134</v>
      </c>
      <c r="B62" s="26" t="s">
        <v>35</v>
      </c>
      <c r="C62" s="26" t="s">
        <v>38</v>
      </c>
      <c r="D62" s="40"/>
      <c r="E62" s="27">
        <f>E63+E67</f>
        <v>54734</v>
      </c>
    </row>
    <row r="63" spans="1:5" s="28" customFormat="1" ht="60.6" thickBot="1">
      <c r="A63" s="23" t="s">
        <v>39</v>
      </c>
      <c r="B63" s="26" t="s">
        <v>35</v>
      </c>
      <c r="C63" s="26" t="s">
        <v>38</v>
      </c>
      <c r="D63" s="103">
        <v>100</v>
      </c>
      <c r="E63" s="27">
        <f>E64</f>
        <v>49422</v>
      </c>
    </row>
    <row r="64" spans="1:5" ht="24.6" thickBot="1">
      <c r="A64" s="23" t="s">
        <v>20</v>
      </c>
      <c r="B64" s="26" t="s">
        <v>35</v>
      </c>
      <c r="C64" s="26" t="s">
        <v>38</v>
      </c>
      <c r="D64" s="26">
        <v>120</v>
      </c>
      <c r="E64" s="27">
        <f>E65+E66</f>
        <v>49422</v>
      </c>
    </row>
    <row r="65" spans="1:5" ht="24.6" thickBot="1">
      <c r="A65" s="23" t="s">
        <v>127</v>
      </c>
      <c r="B65" s="26" t="s">
        <v>35</v>
      </c>
      <c r="C65" s="26" t="s">
        <v>38</v>
      </c>
      <c r="D65" s="26">
        <v>121</v>
      </c>
      <c r="E65" s="27">
        <v>37958</v>
      </c>
    </row>
    <row r="66" spans="1:5" ht="48.6" thickBot="1">
      <c r="A66" s="23" t="s">
        <v>128</v>
      </c>
      <c r="B66" s="26" t="s">
        <v>35</v>
      </c>
      <c r="C66" s="26" t="s">
        <v>38</v>
      </c>
      <c r="D66" s="26">
        <v>129</v>
      </c>
      <c r="E66" s="27">
        <v>11464</v>
      </c>
    </row>
    <row r="67" spans="1:5" ht="24.6" thickBot="1">
      <c r="A67" s="23" t="s">
        <v>14</v>
      </c>
      <c r="B67" s="26" t="s">
        <v>35</v>
      </c>
      <c r="C67" s="26" t="s">
        <v>38</v>
      </c>
      <c r="D67" s="26">
        <v>200</v>
      </c>
      <c r="E67" s="27">
        <f>E68</f>
        <v>5312</v>
      </c>
    </row>
    <row r="68" spans="1:5" ht="24.6" thickBot="1">
      <c r="A68" s="23" t="s">
        <v>21</v>
      </c>
      <c r="B68" s="26" t="s">
        <v>35</v>
      </c>
      <c r="C68" s="26" t="s">
        <v>38</v>
      </c>
      <c r="D68" s="26">
        <v>240</v>
      </c>
      <c r="E68" s="27">
        <v>5312</v>
      </c>
    </row>
    <row r="69" spans="1:5" s="28" customFormat="1" ht="24" thickBot="1">
      <c r="A69" s="65" t="s">
        <v>135</v>
      </c>
      <c r="B69" s="98" t="s">
        <v>190</v>
      </c>
      <c r="C69" s="99"/>
      <c r="D69" s="99"/>
      <c r="E69" s="66">
        <f>E70</f>
        <v>750000</v>
      </c>
    </row>
    <row r="70" spans="1:5" s="28" customFormat="1" ht="36.6" thickBot="1">
      <c r="A70" s="23" t="s">
        <v>41</v>
      </c>
      <c r="B70" s="18" t="s">
        <v>40</v>
      </c>
      <c r="C70" s="18"/>
      <c r="D70" s="18"/>
      <c r="E70" s="20">
        <f>E71</f>
        <v>750000</v>
      </c>
    </row>
    <row r="71" spans="1:5" s="28" customFormat="1" ht="36.6" thickBot="1">
      <c r="A71" s="23" t="s">
        <v>42</v>
      </c>
      <c r="B71" s="26" t="s">
        <v>40</v>
      </c>
      <c r="C71" s="26" t="s">
        <v>43</v>
      </c>
      <c r="D71" s="26"/>
      <c r="E71" s="27">
        <f>E73+E76</f>
        <v>750000</v>
      </c>
    </row>
    <row r="72" spans="1:5" ht="24.6" thickBot="1">
      <c r="A72" s="23" t="s">
        <v>136</v>
      </c>
      <c r="B72" s="26" t="s">
        <v>40</v>
      </c>
      <c r="C72" s="26" t="s">
        <v>45</v>
      </c>
      <c r="D72" s="26"/>
      <c r="E72" s="27">
        <f>E73</f>
        <v>300000</v>
      </c>
    </row>
    <row r="73" spans="1:5" ht="24.6" thickBot="1">
      <c r="A73" s="23" t="s">
        <v>46</v>
      </c>
      <c r="B73" s="26" t="s">
        <v>40</v>
      </c>
      <c r="C73" s="26" t="s">
        <v>47</v>
      </c>
      <c r="D73" s="26"/>
      <c r="E73" s="27">
        <f>E74</f>
        <v>300000</v>
      </c>
    </row>
    <row r="74" spans="1:5" ht="24.6" thickBot="1">
      <c r="A74" s="23" t="s">
        <v>14</v>
      </c>
      <c r="B74" s="26" t="s">
        <v>40</v>
      </c>
      <c r="C74" s="26" t="s">
        <v>48</v>
      </c>
      <c r="D74" s="26">
        <v>200</v>
      </c>
      <c r="E74" s="27">
        <f>E75</f>
        <v>300000</v>
      </c>
    </row>
    <row r="75" spans="1:5" ht="24.6" thickBot="1">
      <c r="A75" s="23" t="s">
        <v>21</v>
      </c>
      <c r="B75" s="26" t="s">
        <v>40</v>
      </c>
      <c r="C75" s="26" t="s">
        <v>48</v>
      </c>
      <c r="D75" s="26">
        <v>240</v>
      </c>
      <c r="E75" s="27">
        <v>300000</v>
      </c>
    </row>
    <row r="76" spans="1:5" ht="14.4" thickBot="1">
      <c r="A76" s="23" t="s">
        <v>105</v>
      </c>
      <c r="B76" s="26" t="s">
        <v>49</v>
      </c>
      <c r="C76" s="26" t="s">
        <v>50</v>
      </c>
      <c r="D76" s="26"/>
      <c r="E76" s="27">
        <f>E77</f>
        <v>450000</v>
      </c>
    </row>
    <row r="77" spans="1:5" ht="24.6" thickBot="1">
      <c r="A77" s="23" t="s">
        <v>14</v>
      </c>
      <c r="B77" s="26" t="s">
        <v>40</v>
      </c>
      <c r="C77" s="26" t="s">
        <v>50</v>
      </c>
      <c r="D77" s="26">
        <v>200</v>
      </c>
      <c r="E77" s="27">
        <f>E78</f>
        <v>450000</v>
      </c>
    </row>
    <row r="78" spans="1:5" s="28" customFormat="1" ht="24.6" thickBot="1">
      <c r="A78" s="23" t="s">
        <v>21</v>
      </c>
      <c r="B78" s="26" t="s">
        <v>40</v>
      </c>
      <c r="C78" s="26" t="s">
        <v>50</v>
      </c>
      <c r="D78" s="26">
        <v>240</v>
      </c>
      <c r="E78" s="27">
        <v>450000</v>
      </c>
    </row>
    <row r="79" spans="1:5" ht="14.4" thickBot="1">
      <c r="A79" s="41" t="s">
        <v>51</v>
      </c>
      <c r="B79" s="3" t="s">
        <v>116</v>
      </c>
      <c r="C79" s="3"/>
      <c r="D79" s="3"/>
      <c r="E79" s="6">
        <f>E80+E85</f>
        <v>3140807.42</v>
      </c>
    </row>
    <row r="80" spans="1:5" ht="14.4" thickBot="1">
      <c r="A80" s="23" t="s">
        <v>52</v>
      </c>
      <c r="B80" s="18" t="s">
        <v>53</v>
      </c>
      <c r="C80" s="18"/>
      <c r="D80" s="18"/>
      <c r="E80" s="20">
        <f>E81</f>
        <v>11000</v>
      </c>
    </row>
    <row r="81" spans="1:5" ht="15" thickBot="1">
      <c r="A81" s="90" t="s">
        <v>138</v>
      </c>
      <c r="B81" s="60" t="s">
        <v>53</v>
      </c>
      <c r="C81" s="60" t="s">
        <v>139</v>
      </c>
      <c r="D81" s="60"/>
      <c r="E81" s="61">
        <f>E82</f>
        <v>11000</v>
      </c>
    </row>
    <row r="82" spans="1:5" s="28" customFormat="1" ht="14.4" thickBot="1">
      <c r="A82" s="23" t="s">
        <v>140</v>
      </c>
      <c r="B82" s="60" t="s">
        <v>53</v>
      </c>
      <c r="C82" s="60" t="s">
        <v>193</v>
      </c>
      <c r="D82" s="60"/>
      <c r="E82" s="61">
        <f>E83</f>
        <v>11000</v>
      </c>
    </row>
    <row r="83" spans="1:5" ht="23.4" customHeight="1" thickBot="1">
      <c r="A83" s="90" t="s">
        <v>14</v>
      </c>
      <c r="B83" s="60" t="s">
        <v>53</v>
      </c>
      <c r="C83" s="60" t="s">
        <v>193</v>
      </c>
      <c r="D83" s="60" t="s">
        <v>137</v>
      </c>
      <c r="E83" s="61">
        <f>E84</f>
        <v>11000</v>
      </c>
    </row>
    <row r="84" spans="1:5" ht="24.6" thickBot="1">
      <c r="A84" s="23" t="s">
        <v>21</v>
      </c>
      <c r="B84" s="60" t="s">
        <v>53</v>
      </c>
      <c r="C84" s="60" t="s">
        <v>193</v>
      </c>
      <c r="D84" s="60" t="s">
        <v>117</v>
      </c>
      <c r="E84" s="61">
        <v>11000</v>
      </c>
    </row>
    <row r="85" spans="1:5" ht="14.4" thickBot="1">
      <c r="A85" s="41" t="s">
        <v>54</v>
      </c>
      <c r="B85" s="18" t="s">
        <v>55</v>
      </c>
      <c r="C85" s="18"/>
      <c r="D85" s="18"/>
      <c r="E85" s="20">
        <f>E86+E112</f>
        <v>3129807.42</v>
      </c>
    </row>
    <row r="86" spans="1:5" ht="24.6" thickBot="1">
      <c r="A86" s="23" t="s">
        <v>143</v>
      </c>
      <c r="B86" s="26" t="s">
        <v>55</v>
      </c>
      <c r="C86" s="26" t="s">
        <v>56</v>
      </c>
      <c r="D86" s="26"/>
      <c r="E86" s="27">
        <f>E87+E96</f>
        <v>2065996.95</v>
      </c>
    </row>
    <row r="87" spans="1:5" ht="36.6" thickBot="1">
      <c r="A87" s="23" t="s">
        <v>144</v>
      </c>
      <c r="B87" s="26" t="s">
        <v>55</v>
      </c>
      <c r="C87" s="26" t="s">
        <v>57</v>
      </c>
      <c r="D87" s="26"/>
      <c r="E87" s="27">
        <f>E88+E93</f>
        <v>651000</v>
      </c>
    </row>
    <row r="88" spans="1:5" s="28" customFormat="1" ht="24.6" thickBot="1">
      <c r="A88" s="23" t="s">
        <v>145</v>
      </c>
      <c r="B88" s="26" t="s">
        <v>55</v>
      </c>
      <c r="C88" s="26" t="s">
        <v>58</v>
      </c>
      <c r="D88" s="26"/>
      <c r="E88" s="27">
        <f>E89+E91</f>
        <v>551000</v>
      </c>
    </row>
    <row r="89" spans="1:5" ht="24.6" thickBot="1">
      <c r="A89" s="23" t="s">
        <v>14</v>
      </c>
      <c r="B89" s="26" t="s">
        <v>55</v>
      </c>
      <c r="C89" s="26" t="s">
        <v>58</v>
      </c>
      <c r="D89" s="26">
        <v>200</v>
      </c>
      <c r="E89" s="27">
        <f>E90</f>
        <v>550000</v>
      </c>
    </row>
    <row r="90" spans="1:5" ht="24.6" thickBot="1">
      <c r="A90" s="23" t="s">
        <v>21</v>
      </c>
      <c r="B90" s="26" t="s">
        <v>55</v>
      </c>
      <c r="C90" s="26" t="s">
        <v>58</v>
      </c>
      <c r="D90" s="26">
        <v>247</v>
      </c>
      <c r="E90" s="27">
        <v>550000</v>
      </c>
    </row>
    <row r="91" spans="1:5" ht="14.4" thickBot="1">
      <c r="A91" s="23" t="s">
        <v>23</v>
      </c>
      <c r="B91" s="26" t="s">
        <v>55</v>
      </c>
      <c r="C91" s="26" t="s">
        <v>58</v>
      </c>
      <c r="D91" s="26">
        <v>850</v>
      </c>
      <c r="E91" s="27">
        <v>1000</v>
      </c>
    </row>
    <row r="92" spans="1:5" ht="14.4" thickBot="1">
      <c r="A92" s="23" t="s">
        <v>146</v>
      </c>
      <c r="B92" s="26" t="s">
        <v>55</v>
      </c>
      <c r="C92" s="26" t="s">
        <v>58</v>
      </c>
      <c r="D92" s="26">
        <v>853</v>
      </c>
      <c r="E92" s="27">
        <v>1000</v>
      </c>
    </row>
    <row r="93" spans="1:5" ht="14.4" thickBot="1">
      <c r="A93" s="23" t="s">
        <v>147</v>
      </c>
      <c r="B93" s="1" t="s">
        <v>55</v>
      </c>
      <c r="C93" s="1" t="s">
        <v>148</v>
      </c>
      <c r="D93" s="1"/>
      <c r="E93" s="5">
        <f>E94</f>
        <v>100000</v>
      </c>
    </row>
    <row r="94" spans="1:5" ht="24.6" thickBot="1">
      <c r="A94" s="23" t="s">
        <v>14</v>
      </c>
      <c r="B94" s="1" t="s">
        <v>55</v>
      </c>
      <c r="C94" s="1" t="s">
        <v>148</v>
      </c>
      <c r="D94" s="1">
        <v>200</v>
      </c>
      <c r="E94" s="5">
        <f>E95</f>
        <v>100000</v>
      </c>
    </row>
    <row r="95" spans="1:5" ht="24.6" thickBot="1">
      <c r="A95" s="23" t="s">
        <v>21</v>
      </c>
      <c r="B95" s="26" t="s">
        <v>55</v>
      </c>
      <c r="C95" s="26" t="s">
        <v>148</v>
      </c>
      <c r="D95" s="26">
        <v>240</v>
      </c>
      <c r="E95" s="27">
        <v>100000</v>
      </c>
    </row>
    <row r="96" spans="1:5" s="28" customFormat="1" ht="24.6" thickBot="1">
      <c r="A96" s="23" t="s">
        <v>149</v>
      </c>
      <c r="B96" s="26" t="s">
        <v>55</v>
      </c>
      <c r="C96" s="26" t="s">
        <v>61</v>
      </c>
      <c r="D96" s="26"/>
      <c r="E96" s="27">
        <f>E97+E100+E103+E106+E109</f>
        <v>1414996.95</v>
      </c>
    </row>
    <row r="97" spans="1:5" ht="24.6" thickBot="1">
      <c r="A97" s="23" t="s">
        <v>149</v>
      </c>
      <c r="B97" s="26" t="s">
        <v>55</v>
      </c>
      <c r="C97" s="26" t="s">
        <v>63</v>
      </c>
      <c r="D97" s="26"/>
      <c r="E97" s="27">
        <f>E98</f>
        <v>764996.95</v>
      </c>
    </row>
    <row r="98" spans="1:5" s="28" customFormat="1" ht="24.6" thickBot="1">
      <c r="A98" s="23" t="s">
        <v>14</v>
      </c>
      <c r="B98" s="26" t="s">
        <v>55</v>
      </c>
      <c r="C98" s="26" t="s">
        <v>63</v>
      </c>
      <c r="D98" s="26">
        <v>240</v>
      </c>
      <c r="E98" s="27">
        <f>E99</f>
        <v>764996.95</v>
      </c>
    </row>
    <row r="99" spans="1:5" ht="24.6" thickBot="1">
      <c r="A99" s="23" t="s">
        <v>21</v>
      </c>
      <c r="B99" s="26" t="s">
        <v>55</v>
      </c>
      <c r="C99" s="26" t="s">
        <v>63</v>
      </c>
      <c r="D99" s="26">
        <v>200</v>
      </c>
      <c r="E99" s="27">
        <v>764996.95</v>
      </c>
    </row>
    <row r="100" spans="1:5" ht="14.4" thickBot="1">
      <c r="A100" s="53" t="s">
        <v>150</v>
      </c>
      <c r="B100" s="26" t="s">
        <v>55</v>
      </c>
      <c r="C100" s="26" t="s">
        <v>65</v>
      </c>
      <c r="D100" s="26"/>
      <c r="E100" s="42">
        <f>E101</f>
        <v>150000</v>
      </c>
    </row>
    <row r="101" spans="1:5" ht="24.6" thickBot="1">
      <c r="A101" s="23" t="s">
        <v>14</v>
      </c>
      <c r="B101" s="26" t="s">
        <v>55</v>
      </c>
      <c r="C101" s="26" t="s">
        <v>65</v>
      </c>
      <c r="D101" s="26">
        <v>200</v>
      </c>
      <c r="E101" s="27">
        <f>E102</f>
        <v>150000</v>
      </c>
    </row>
    <row r="102" spans="1:5" ht="24.6" thickBot="1">
      <c r="A102" s="23" t="s">
        <v>21</v>
      </c>
      <c r="B102" s="26" t="s">
        <v>55</v>
      </c>
      <c r="C102" s="26" t="s">
        <v>65</v>
      </c>
      <c r="D102" s="26">
        <v>240</v>
      </c>
      <c r="E102" s="27">
        <v>150000</v>
      </c>
    </row>
    <row r="103" spans="1:5" s="28" customFormat="1" ht="24.6" thickBot="1">
      <c r="A103" s="23" t="s">
        <v>151</v>
      </c>
      <c r="B103" s="26" t="s">
        <v>55</v>
      </c>
      <c r="C103" s="26" t="s">
        <v>66</v>
      </c>
      <c r="D103" s="26"/>
      <c r="E103" s="27">
        <f>E104</f>
        <v>200000</v>
      </c>
    </row>
    <row r="104" spans="1:5" ht="24.6" thickBot="1">
      <c r="A104" s="53" t="s">
        <v>14</v>
      </c>
      <c r="B104" s="26" t="s">
        <v>55</v>
      </c>
      <c r="C104" s="26" t="s">
        <v>66</v>
      </c>
      <c r="D104" s="26">
        <v>200</v>
      </c>
      <c r="E104" s="42">
        <f>E105</f>
        <v>200000</v>
      </c>
    </row>
    <row r="105" spans="1:5" ht="24.6" thickBot="1">
      <c r="A105" s="53" t="s">
        <v>21</v>
      </c>
      <c r="B105" s="26" t="s">
        <v>55</v>
      </c>
      <c r="C105" s="26" t="s">
        <v>66</v>
      </c>
      <c r="D105" s="26">
        <v>240</v>
      </c>
      <c r="E105" s="42">
        <v>200000</v>
      </c>
    </row>
    <row r="106" spans="1:5" ht="24.6" thickBot="1">
      <c r="A106" s="23" t="s">
        <v>152</v>
      </c>
      <c r="B106" s="26" t="s">
        <v>55</v>
      </c>
      <c r="C106" s="26" t="s">
        <v>89</v>
      </c>
      <c r="D106" s="26"/>
      <c r="E106" s="42">
        <f>E107</f>
        <v>150000</v>
      </c>
    </row>
    <row r="107" spans="1:5" ht="24.6" thickBot="1">
      <c r="A107" s="53" t="s">
        <v>14</v>
      </c>
      <c r="B107" s="26" t="s">
        <v>55</v>
      </c>
      <c r="C107" s="26" t="s">
        <v>89</v>
      </c>
      <c r="D107" s="26">
        <v>200</v>
      </c>
      <c r="E107" s="42">
        <f>E108</f>
        <v>150000</v>
      </c>
    </row>
    <row r="108" spans="1:5" ht="24.6" thickBot="1">
      <c r="A108" s="53" t="s">
        <v>21</v>
      </c>
      <c r="B108" s="26" t="s">
        <v>55</v>
      </c>
      <c r="C108" s="26" t="s">
        <v>89</v>
      </c>
      <c r="D108" s="26">
        <v>240</v>
      </c>
      <c r="E108" s="42">
        <v>150000</v>
      </c>
    </row>
    <row r="109" spans="1:5" s="28" customFormat="1" ht="14.4" thickBot="1">
      <c r="A109" s="23" t="s">
        <v>153</v>
      </c>
      <c r="B109" s="26" t="s">
        <v>55</v>
      </c>
      <c r="C109" s="26" t="s">
        <v>154</v>
      </c>
      <c r="D109" s="26"/>
      <c r="E109" s="42">
        <f>E110</f>
        <v>150000</v>
      </c>
    </row>
    <row r="110" spans="1:5" ht="24.6" thickBot="1">
      <c r="A110" s="53" t="s">
        <v>14</v>
      </c>
      <c r="B110" s="26" t="s">
        <v>55</v>
      </c>
      <c r="C110" s="26" t="s">
        <v>154</v>
      </c>
      <c r="D110" s="26">
        <v>200</v>
      </c>
      <c r="E110" s="42">
        <f>E111</f>
        <v>150000</v>
      </c>
    </row>
    <row r="111" spans="1:5" ht="24.6" thickBot="1">
      <c r="A111" s="53" t="s">
        <v>21</v>
      </c>
      <c r="B111" s="26" t="s">
        <v>55</v>
      </c>
      <c r="C111" s="26" t="s">
        <v>154</v>
      </c>
      <c r="D111" s="26">
        <v>240</v>
      </c>
      <c r="E111" s="42">
        <v>150000</v>
      </c>
    </row>
    <row r="112" spans="1:5" ht="48.6" thickBot="1">
      <c r="A112" s="24" t="s">
        <v>211</v>
      </c>
      <c r="B112" s="100" t="s">
        <v>55</v>
      </c>
      <c r="C112" s="100" t="s">
        <v>28</v>
      </c>
      <c r="D112" s="100"/>
      <c r="E112" s="63">
        <f>E113</f>
        <v>1063810.47</v>
      </c>
    </row>
    <row r="113" spans="1:5" ht="48.6" thickBot="1">
      <c r="A113" s="23" t="s">
        <v>212</v>
      </c>
      <c r="B113" s="1" t="s">
        <v>55</v>
      </c>
      <c r="C113" s="1" t="s">
        <v>28</v>
      </c>
      <c r="D113" s="1"/>
      <c r="E113" s="5">
        <f t="shared" ref="E113" si="2">E114</f>
        <v>1063810.47</v>
      </c>
    </row>
    <row r="114" spans="1:5" ht="24.6" thickBot="1">
      <c r="A114" s="53" t="s">
        <v>14</v>
      </c>
      <c r="B114" s="18" t="s">
        <v>55</v>
      </c>
      <c r="C114" s="18" t="s">
        <v>118</v>
      </c>
      <c r="D114" s="18">
        <v>200</v>
      </c>
      <c r="E114" s="20">
        <f>E115+E116</f>
        <v>1063810.47</v>
      </c>
    </row>
    <row r="115" spans="1:5" ht="24.6" thickBot="1">
      <c r="A115" s="53" t="s">
        <v>14</v>
      </c>
      <c r="B115" s="1" t="s">
        <v>55</v>
      </c>
      <c r="C115" s="1" t="s">
        <v>118</v>
      </c>
      <c r="D115" s="1">
        <v>240</v>
      </c>
      <c r="E115" s="20">
        <v>975258.05</v>
      </c>
    </row>
    <row r="116" spans="1:5" ht="24.6" thickBot="1">
      <c r="A116" s="53" t="s">
        <v>14</v>
      </c>
      <c r="B116" s="1" t="s">
        <v>55</v>
      </c>
      <c r="C116" s="1" t="s">
        <v>118</v>
      </c>
      <c r="D116" s="1">
        <v>240</v>
      </c>
      <c r="E116" s="5">
        <v>88552.42</v>
      </c>
    </row>
    <row r="117" spans="1:5" s="28" customFormat="1" ht="14.4" thickBot="1">
      <c r="A117" s="22" t="s">
        <v>158</v>
      </c>
      <c r="B117" s="3" t="s">
        <v>159</v>
      </c>
      <c r="C117" s="3"/>
      <c r="D117" s="3"/>
      <c r="E117" s="6">
        <f>E118</f>
        <v>20000</v>
      </c>
    </row>
    <row r="118" spans="1:5" ht="24.6" thickBot="1">
      <c r="A118" s="102" t="s">
        <v>160</v>
      </c>
      <c r="B118" s="100" t="s">
        <v>69</v>
      </c>
      <c r="C118" s="100"/>
      <c r="D118" s="100">
        <v>244</v>
      </c>
      <c r="E118" s="63">
        <f>E119</f>
        <v>20000</v>
      </c>
    </row>
    <row r="119" spans="1:5" ht="36.6" thickBot="1">
      <c r="A119" s="23" t="s">
        <v>155</v>
      </c>
      <c r="B119" s="1" t="s">
        <v>69</v>
      </c>
      <c r="C119" s="1" t="s">
        <v>28</v>
      </c>
      <c r="D119" s="1"/>
      <c r="E119" s="5">
        <f>E120</f>
        <v>20000</v>
      </c>
    </row>
    <row r="120" spans="1:5" ht="25.2" customHeight="1" thickBot="1">
      <c r="A120" s="23" t="s">
        <v>21</v>
      </c>
      <c r="B120" s="1" t="s">
        <v>69</v>
      </c>
      <c r="C120" s="1" t="s">
        <v>70</v>
      </c>
      <c r="D120" s="1">
        <v>200</v>
      </c>
      <c r="E120" s="5">
        <f>E121</f>
        <v>20000</v>
      </c>
    </row>
    <row r="121" spans="1:5" s="28" customFormat="1" ht="24.6" thickBot="1">
      <c r="A121" s="23" t="s">
        <v>21</v>
      </c>
      <c r="B121" s="1" t="s">
        <v>69</v>
      </c>
      <c r="C121" s="1" t="s">
        <v>70</v>
      </c>
      <c r="D121" s="1">
        <v>240</v>
      </c>
      <c r="E121" s="5">
        <v>20000</v>
      </c>
    </row>
    <row r="122" spans="1:5" ht="14.4" thickBot="1">
      <c r="A122" s="22" t="s">
        <v>161</v>
      </c>
      <c r="B122" s="3" t="s">
        <v>162</v>
      </c>
      <c r="C122" s="3"/>
      <c r="D122" s="3"/>
      <c r="E122" s="6">
        <f>E123</f>
        <v>3500000</v>
      </c>
    </row>
    <row r="123" spans="1:5" ht="14.4" thickBot="1">
      <c r="A123" s="23" t="s">
        <v>163</v>
      </c>
      <c r="B123" s="26" t="s">
        <v>71</v>
      </c>
      <c r="C123" s="26"/>
      <c r="D123" s="26"/>
      <c r="E123" s="27">
        <f>E124</f>
        <v>3500000</v>
      </c>
    </row>
    <row r="124" spans="1:5" ht="24.6" thickBot="1">
      <c r="A124" s="23" t="s">
        <v>142</v>
      </c>
      <c r="B124" s="26" t="s">
        <v>164</v>
      </c>
      <c r="C124" s="26" t="s">
        <v>119</v>
      </c>
      <c r="D124" s="26"/>
      <c r="E124" s="27">
        <f>E125</f>
        <v>3500000</v>
      </c>
    </row>
    <row r="125" spans="1:5" s="28" customFormat="1" ht="24.6" thickBot="1">
      <c r="A125" s="23" t="s">
        <v>165</v>
      </c>
      <c r="B125" s="26" t="s">
        <v>71</v>
      </c>
      <c r="C125" s="26" t="s">
        <v>104</v>
      </c>
      <c r="D125" s="26"/>
      <c r="E125" s="27">
        <f>E126</f>
        <v>3500000</v>
      </c>
    </row>
    <row r="126" spans="1:5" s="28" customFormat="1" ht="14.4" thickBot="1">
      <c r="A126" s="23" t="s">
        <v>166</v>
      </c>
      <c r="B126" s="26" t="s">
        <v>71</v>
      </c>
      <c r="C126" s="26" t="s">
        <v>119</v>
      </c>
      <c r="D126" s="26">
        <v>500</v>
      </c>
      <c r="E126" s="27">
        <f>E127</f>
        <v>3500000</v>
      </c>
    </row>
    <row r="127" spans="1:5" s="28" customFormat="1" ht="14.4" thickBot="1">
      <c r="A127" s="91" t="s">
        <v>167</v>
      </c>
      <c r="B127" s="26" t="s">
        <v>71</v>
      </c>
      <c r="C127" s="26" t="s">
        <v>107</v>
      </c>
      <c r="D127" s="26">
        <v>540</v>
      </c>
      <c r="E127" s="27">
        <v>3500000</v>
      </c>
    </row>
    <row r="128" spans="1:5" s="28" customFormat="1" ht="14.4" thickBot="1">
      <c r="A128" s="22" t="s">
        <v>168</v>
      </c>
      <c r="B128" s="3" t="s">
        <v>169</v>
      </c>
      <c r="C128" s="3"/>
      <c r="D128" s="3"/>
      <c r="E128" s="6">
        <f>E129</f>
        <v>306512</v>
      </c>
    </row>
    <row r="129" spans="1:5" s="28" customFormat="1" ht="14.4" thickBot="1">
      <c r="A129" s="23" t="s">
        <v>74</v>
      </c>
      <c r="B129" s="26" t="s">
        <v>73</v>
      </c>
      <c r="C129" s="26"/>
      <c r="D129" s="26"/>
      <c r="E129" s="27">
        <f>E130</f>
        <v>306512</v>
      </c>
    </row>
    <row r="130" spans="1:5" ht="24.6" thickBot="1">
      <c r="A130" s="23" t="s">
        <v>75</v>
      </c>
      <c r="B130" s="26" t="s">
        <v>73</v>
      </c>
      <c r="C130" s="26" t="s">
        <v>76</v>
      </c>
      <c r="D130" s="26"/>
      <c r="E130" s="27">
        <f>E131+E136</f>
        <v>306512</v>
      </c>
    </row>
    <row r="131" spans="1:5" ht="24.6" thickBot="1">
      <c r="A131" s="102" t="s">
        <v>178</v>
      </c>
      <c r="B131" s="99" t="s">
        <v>73</v>
      </c>
      <c r="C131" s="99" t="s">
        <v>77</v>
      </c>
      <c r="D131" s="99"/>
      <c r="E131" s="66">
        <f>E132+E134</f>
        <v>236512</v>
      </c>
    </row>
    <row r="132" spans="1:5" ht="24.6" thickBot="1">
      <c r="A132" s="24" t="s">
        <v>78</v>
      </c>
      <c r="B132" s="26" t="s">
        <v>73</v>
      </c>
      <c r="C132" s="26" t="s">
        <v>80</v>
      </c>
      <c r="D132" s="25" t="s">
        <v>177</v>
      </c>
      <c r="E132" s="27">
        <f>E133</f>
        <v>10000</v>
      </c>
    </row>
    <row r="133" spans="1:5" ht="14.4" thickBot="1">
      <c r="A133" s="24" t="s">
        <v>176</v>
      </c>
      <c r="B133" s="26" t="s">
        <v>73</v>
      </c>
      <c r="C133" s="26" t="s">
        <v>80</v>
      </c>
      <c r="D133" s="26">
        <v>360</v>
      </c>
      <c r="E133" s="27">
        <v>10000</v>
      </c>
    </row>
    <row r="134" spans="1:5" ht="14.4" thickBot="1">
      <c r="A134" s="24" t="s">
        <v>81</v>
      </c>
      <c r="B134" s="26" t="s">
        <v>73</v>
      </c>
      <c r="C134" s="26" t="s">
        <v>79</v>
      </c>
      <c r="D134" s="26">
        <v>312</v>
      </c>
      <c r="E134" s="27">
        <f>E135</f>
        <v>226512</v>
      </c>
    </row>
    <row r="135" spans="1:5" ht="14.4" thickBot="1">
      <c r="A135" s="24" t="s">
        <v>179</v>
      </c>
      <c r="B135" s="26" t="s">
        <v>73</v>
      </c>
      <c r="C135" s="26" t="s">
        <v>80</v>
      </c>
      <c r="D135" s="26">
        <v>312</v>
      </c>
      <c r="E135" s="27">
        <v>226512</v>
      </c>
    </row>
    <row r="136" spans="1:5" ht="24.6" thickBot="1">
      <c r="A136" s="23" t="s">
        <v>170</v>
      </c>
      <c r="B136" s="79" t="s">
        <v>73</v>
      </c>
      <c r="C136" s="79"/>
      <c r="D136" s="79"/>
      <c r="E136" s="80">
        <f>E137</f>
        <v>70000</v>
      </c>
    </row>
    <row r="137" spans="1:5" ht="14.4" thickBot="1">
      <c r="A137" s="69" t="s">
        <v>180</v>
      </c>
      <c r="B137" s="71" t="s">
        <v>73</v>
      </c>
      <c r="C137" s="71" t="s">
        <v>103</v>
      </c>
      <c r="D137" s="71">
        <v>540</v>
      </c>
      <c r="E137" s="72">
        <v>70000</v>
      </c>
    </row>
    <row r="138" spans="1:5" s="28" customFormat="1" ht="14.4" thickBot="1">
      <c r="A138" s="74" t="s">
        <v>82</v>
      </c>
      <c r="B138" s="76" t="s">
        <v>106</v>
      </c>
      <c r="C138" s="76"/>
      <c r="D138" s="76"/>
      <c r="E138" s="77">
        <f>E139</f>
        <v>1000</v>
      </c>
    </row>
    <row r="139" spans="1:5" ht="24" thickBot="1">
      <c r="A139" s="86" t="s">
        <v>171</v>
      </c>
      <c r="B139" s="71" t="s">
        <v>106</v>
      </c>
      <c r="C139" s="71" t="s">
        <v>183</v>
      </c>
      <c r="D139" s="71"/>
      <c r="E139" s="72">
        <f>E140</f>
        <v>1000</v>
      </c>
    </row>
    <row r="140" spans="1:5" ht="24.6" thickBot="1">
      <c r="A140" s="73" t="s">
        <v>181</v>
      </c>
      <c r="B140" s="71" t="s">
        <v>106</v>
      </c>
      <c r="C140" s="71" t="s">
        <v>182</v>
      </c>
      <c r="D140" s="71">
        <v>540</v>
      </c>
      <c r="E140" s="72">
        <f>E141</f>
        <v>1000</v>
      </c>
    </row>
    <row r="141" spans="1:5" ht="14.4" thickBot="1">
      <c r="A141" s="86" t="s">
        <v>180</v>
      </c>
      <c r="B141" s="71" t="s">
        <v>106</v>
      </c>
      <c r="C141" s="1" t="s">
        <v>65</v>
      </c>
      <c r="D141" s="71">
        <v>540</v>
      </c>
      <c r="E141" s="72">
        <v>1000</v>
      </c>
    </row>
    <row r="142" spans="1:5" ht="24.6" thickBot="1">
      <c r="A142" s="24" t="s">
        <v>72</v>
      </c>
      <c r="B142" s="1" t="s">
        <v>106</v>
      </c>
      <c r="C142" s="26" t="s">
        <v>85</v>
      </c>
      <c r="D142" s="26">
        <v>540</v>
      </c>
      <c r="E142" s="27">
        <v>1000</v>
      </c>
    </row>
  </sheetData>
  <mergeCells count="2">
    <mergeCell ref="A6:E8"/>
    <mergeCell ref="B2:E5"/>
  </mergeCells>
  <pageMargins left="0.7" right="0.7" top="0.75" bottom="0.75" header="0.3" footer="0.3"/>
  <pageSetup paperSize="9" scale="93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K139"/>
  <sheetViews>
    <sheetView topLeftCell="A109" zoomScaleNormal="100" workbookViewId="0">
      <selection activeCell="E113" sqref="E113"/>
    </sheetView>
  </sheetViews>
  <sheetFormatPr defaultRowHeight="13.8"/>
  <cols>
    <col min="1" max="1" width="41.109375" style="8" customWidth="1"/>
    <col min="2" max="2" width="10.44140625" style="8" customWidth="1"/>
    <col min="3" max="3" width="14" style="8" customWidth="1"/>
    <col min="4" max="4" width="9.6640625" style="8" customWidth="1"/>
    <col min="5" max="6" width="14.44140625" style="8" customWidth="1"/>
    <col min="7" max="16384" width="8.88671875" style="8"/>
  </cols>
  <sheetData>
    <row r="2" spans="1:11" ht="13.8" customHeight="1">
      <c r="C2" s="48"/>
      <c r="D2" s="164" t="s">
        <v>205</v>
      </c>
      <c r="E2" s="164"/>
      <c r="F2" s="164"/>
    </row>
    <row r="3" spans="1:11">
      <c r="C3" s="48"/>
      <c r="D3" s="164"/>
      <c r="E3" s="164"/>
      <c r="F3" s="164"/>
    </row>
    <row r="4" spans="1:11">
      <c r="C4" s="48"/>
      <c r="D4" s="164"/>
      <c r="E4" s="164"/>
      <c r="F4" s="164"/>
    </row>
    <row r="5" spans="1:11">
      <c r="C5" s="48"/>
      <c r="D5" s="164"/>
      <c r="E5" s="164"/>
      <c r="F5" s="164"/>
    </row>
    <row r="6" spans="1:11" ht="13.8" customHeight="1">
      <c r="A6" s="166" t="s">
        <v>207</v>
      </c>
      <c r="B6" s="166"/>
      <c r="C6" s="166"/>
      <c r="D6" s="166"/>
      <c r="E6" s="166"/>
      <c r="F6" s="166"/>
    </row>
    <row r="7" spans="1:11" ht="14.4" customHeight="1">
      <c r="A7" s="166"/>
      <c r="B7" s="166"/>
      <c r="C7" s="166"/>
      <c r="D7" s="166"/>
      <c r="E7" s="166"/>
      <c r="F7" s="166"/>
    </row>
    <row r="8" spans="1:11" ht="25.05" customHeight="1">
      <c r="A8" s="166"/>
      <c r="B8" s="166"/>
      <c r="C8" s="166"/>
      <c r="D8" s="166"/>
      <c r="E8" s="166"/>
      <c r="F8" s="166"/>
    </row>
    <row r="9" spans="1:11" ht="14.4" customHeight="1">
      <c r="A9" s="166"/>
      <c r="B9" s="166"/>
      <c r="C9" s="166"/>
      <c r="D9" s="166"/>
      <c r="E9" s="166"/>
      <c r="F9" s="166"/>
    </row>
    <row r="10" spans="1:11" ht="15" customHeight="1" thickBot="1">
      <c r="A10" s="167"/>
      <c r="B10" s="167"/>
      <c r="C10" s="167"/>
      <c r="D10" s="167"/>
      <c r="E10" s="167"/>
      <c r="F10" s="167"/>
    </row>
    <row r="11" spans="1:11" s="49" customFormat="1" ht="23.4" thickBot="1">
      <c r="A11" s="14" t="s">
        <v>1</v>
      </c>
      <c r="B11" s="14" t="s">
        <v>191</v>
      </c>
      <c r="C11" s="14" t="s">
        <v>90</v>
      </c>
      <c r="D11" s="14"/>
      <c r="E11" s="14" t="s">
        <v>111</v>
      </c>
      <c r="F11" s="14" t="s">
        <v>206</v>
      </c>
    </row>
    <row r="12" spans="1:11" s="49" customFormat="1" ht="12" thickBot="1">
      <c r="A12" s="15">
        <v>1</v>
      </c>
      <c r="B12" s="15"/>
      <c r="C12" s="15">
        <v>3</v>
      </c>
      <c r="D12" s="15">
        <v>4</v>
      </c>
      <c r="E12" s="15">
        <v>5</v>
      </c>
      <c r="F12" s="15">
        <v>6</v>
      </c>
    </row>
    <row r="13" spans="1:11" s="43" customFormat="1" ht="43.8" thickBot="1">
      <c r="A13" s="83" t="s">
        <v>4</v>
      </c>
      <c r="B13" s="31"/>
      <c r="C13" s="31"/>
      <c r="D13" s="31"/>
      <c r="E13" s="38">
        <f>E14+E59+E69+E79+E115+E120+E126+E136</f>
        <v>14442612</v>
      </c>
      <c r="F13" s="38">
        <f>F14+F59+F69+F79+F115+F120+F126+F136</f>
        <v>11152848</v>
      </c>
    </row>
    <row r="14" spans="1:11" s="43" customFormat="1" ht="14.4" thickBot="1">
      <c r="A14" s="104" t="s">
        <v>5</v>
      </c>
      <c r="B14" s="106" t="s">
        <v>6</v>
      </c>
      <c r="C14" s="106"/>
      <c r="D14" s="106"/>
      <c r="E14" s="107">
        <f>E15+E21+E44+E50</f>
        <v>5163651</v>
      </c>
      <c r="F14" s="107">
        <f>F15+F21+F44+F50</f>
        <v>5093681</v>
      </c>
      <c r="H14" s="50"/>
      <c r="K14" s="50"/>
    </row>
    <row r="15" spans="1:11" s="43" customFormat="1" ht="48.6" thickBot="1">
      <c r="A15" s="23" t="s">
        <v>7</v>
      </c>
      <c r="B15" s="18" t="s">
        <v>8</v>
      </c>
      <c r="C15" s="18"/>
      <c r="D15" s="18"/>
      <c r="E15" s="20">
        <f t="shared" ref="E15:F19" si="0">E16</f>
        <v>126000</v>
      </c>
      <c r="F15" s="20">
        <f t="shared" si="0"/>
        <v>126000</v>
      </c>
    </row>
    <row r="16" spans="1:11" s="43" customFormat="1" ht="48.6" thickBot="1">
      <c r="A16" s="23" t="s">
        <v>112</v>
      </c>
      <c r="B16" s="1" t="s">
        <v>8</v>
      </c>
      <c r="C16" s="1" t="s">
        <v>9</v>
      </c>
      <c r="D16" s="1"/>
      <c r="E16" s="5">
        <f t="shared" si="0"/>
        <v>126000</v>
      </c>
      <c r="F16" s="5">
        <f t="shared" si="0"/>
        <v>126000</v>
      </c>
    </row>
    <row r="17" spans="1:6" s="43" customFormat="1" ht="48.6" thickBot="1">
      <c r="A17" s="23" t="s">
        <v>10</v>
      </c>
      <c r="B17" s="1" t="s">
        <v>8</v>
      </c>
      <c r="C17" s="1" t="s">
        <v>11</v>
      </c>
      <c r="D17" s="1"/>
      <c r="E17" s="5">
        <f t="shared" si="0"/>
        <v>126000</v>
      </c>
      <c r="F17" s="5">
        <f t="shared" si="0"/>
        <v>126000</v>
      </c>
    </row>
    <row r="18" spans="1:6" s="43" customFormat="1" ht="24.6" thickBot="1">
      <c r="A18" s="23" t="s">
        <v>12</v>
      </c>
      <c r="B18" s="1" t="s">
        <v>8</v>
      </c>
      <c r="C18" s="1" t="s">
        <v>13</v>
      </c>
      <c r="D18" s="1"/>
      <c r="E18" s="5">
        <f t="shared" si="0"/>
        <v>126000</v>
      </c>
      <c r="F18" s="5">
        <f t="shared" si="0"/>
        <v>126000</v>
      </c>
    </row>
    <row r="19" spans="1:6" s="43" customFormat="1" ht="60.6" thickBot="1">
      <c r="A19" s="23" t="s">
        <v>19</v>
      </c>
      <c r="B19" s="1" t="s">
        <v>8</v>
      </c>
      <c r="C19" s="1" t="s">
        <v>13</v>
      </c>
      <c r="D19" s="1">
        <v>100</v>
      </c>
      <c r="E19" s="5">
        <f t="shared" si="0"/>
        <v>126000</v>
      </c>
      <c r="F19" s="5">
        <f t="shared" si="0"/>
        <v>126000</v>
      </c>
    </row>
    <row r="20" spans="1:6" s="43" customFormat="1" ht="24.6" thickBot="1">
      <c r="A20" s="23" t="s">
        <v>20</v>
      </c>
      <c r="B20" s="26" t="s">
        <v>8</v>
      </c>
      <c r="C20" s="26" t="s">
        <v>13</v>
      </c>
      <c r="D20" s="26">
        <v>120</v>
      </c>
      <c r="E20" s="27">
        <v>126000</v>
      </c>
      <c r="F20" s="27">
        <v>126000</v>
      </c>
    </row>
    <row r="21" spans="1:6" s="43" customFormat="1" ht="48.6" thickBot="1">
      <c r="A21" s="84" t="s">
        <v>15</v>
      </c>
      <c r="B21" s="37" t="s">
        <v>16</v>
      </c>
      <c r="C21" s="37"/>
      <c r="D21" s="37"/>
      <c r="E21" s="38">
        <f>E22</f>
        <v>4741301</v>
      </c>
      <c r="F21" s="38">
        <f>F22</f>
        <v>4671331</v>
      </c>
    </row>
    <row r="22" spans="1:6" s="43" customFormat="1" ht="48.6" thickBot="1">
      <c r="A22" s="23" t="s">
        <v>112</v>
      </c>
      <c r="B22" s="1" t="s">
        <v>16</v>
      </c>
      <c r="C22" s="1" t="s">
        <v>9</v>
      </c>
      <c r="D22" s="1"/>
      <c r="E22" s="5">
        <f>E23</f>
        <v>4741301</v>
      </c>
      <c r="F22" s="5">
        <f>F23</f>
        <v>4671331</v>
      </c>
    </row>
    <row r="23" spans="1:6" s="43" customFormat="1" ht="48.6" thickBot="1">
      <c r="A23" s="23" t="s">
        <v>10</v>
      </c>
      <c r="B23" s="18" t="s">
        <v>16</v>
      </c>
      <c r="C23" s="18" t="s">
        <v>11</v>
      </c>
      <c r="D23" s="18"/>
      <c r="E23" s="20">
        <f>E24+E40</f>
        <v>4741301</v>
      </c>
      <c r="F23" s="20">
        <f>F24+F40</f>
        <v>4671331</v>
      </c>
    </row>
    <row r="24" spans="1:6" s="43" customFormat="1" ht="12.6" thickBot="1">
      <c r="A24" s="23" t="s">
        <v>17</v>
      </c>
      <c r="B24" s="1" t="s">
        <v>16</v>
      </c>
      <c r="C24" s="1" t="s">
        <v>18</v>
      </c>
      <c r="D24" s="2" t="s">
        <v>174</v>
      </c>
      <c r="E24" s="5">
        <f>E25+E29+E30</f>
        <v>4014561</v>
      </c>
      <c r="F24" s="5">
        <f>F25+F28+F30</f>
        <v>3944591</v>
      </c>
    </row>
    <row r="25" spans="1:6" s="43" customFormat="1" ht="24.6" thickBot="1">
      <c r="A25" s="23" t="s">
        <v>14</v>
      </c>
      <c r="B25" s="1" t="s">
        <v>16</v>
      </c>
      <c r="C25" s="1" t="s">
        <v>18</v>
      </c>
      <c r="D25" s="57">
        <v>200</v>
      </c>
      <c r="E25" s="5">
        <f>E26+E27</f>
        <v>836816</v>
      </c>
      <c r="F25" s="5">
        <f>F26+F27</f>
        <v>766846</v>
      </c>
    </row>
    <row r="26" spans="1:6" s="43" customFormat="1" ht="36.6" thickBot="1">
      <c r="A26" s="23" t="s">
        <v>21</v>
      </c>
      <c r="B26" s="1" t="s">
        <v>16</v>
      </c>
      <c r="C26" s="1" t="s">
        <v>18</v>
      </c>
      <c r="D26" s="1">
        <v>244</v>
      </c>
      <c r="E26" s="5">
        <v>731816</v>
      </c>
      <c r="F26" s="5">
        <v>661846</v>
      </c>
    </row>
    <row r="27" spans="1:6" s="43" customFormat="1" ht="36.6" thickBot="1">
      <c r="A27" s="23" t="s">
        <v>21</v>
      </c>
      <c r="B27" s="1" t="s">
        <v>16</v>
      </c>
      <c r="C27" s="1" t="s">
        <v>18</v>
      </c>
      <c r="D27" s="1">
        <v>247</v>
      </c>
      <c r="E27" s="5">
        <v>105000</v>
      </c>
      <c r="F27" s="5">
        <v>105000</v>
      </c>
    </row>
    <row r="28" spans="1:6" s="43" customFormat="1" ht="12.6" thickBot="1">
      <c r="A28" s="23" t="s">
        <v>23</v>
      </c>
      <c r="B28" s="26" t="s">
        <v>16</v>
      </c>
      <c r="C28" s="26" t="s">
        <v>18</v>
      </c>
      <c r="D28" s="26">
        <v>800</v>
      </c>
      <c r="E28" s="27">
        <f>E29</f>
        <v>5000</v>
      </c>
      <c r="F28" s="27">
        <f>F29</f>
        <v>5000</v>
      </c>
    </row>
    <row r="29" spans="1:6" s="43" customFormat="1" ht="12.6" thickBot="1">
      <c r="A29" s="23" t="s">
        <v>126</v>
      </c>
      <c r="B29" s="26" t="s">
        <v>16</v>
      </c>
      <c r="C29" s="26" t="s">
        <v>18</v>
      </c>
      <c r="D29" s="26">
        <v>853</v>
      </c>
      <c r="E29" s="27">
        <v>5000</v>
      </c>
      <c r="F29" s="27">
        <v>5000</v>
      </c>
    </row>
    <row r="30" spans="1:6" s="43" customFormat="1" ht="60.6" thickBot="1">
      <c r="A30" s="23" t="s">
        <v>19</v>
      </c>
      <c r="B30" s="26" t="s">
        <v>16</v>
      </c>
      <c r="C30" s="26" t="s">
        <v>18</v>
      </c>
      <c r="D30" s="26">
        <v>100</v>
      </c>
      <c r="E30" s="27">
        <f>E31</f>
        <v>3172745</v>
      </c>
      <c r="F30" s="27">
        <f>F31</f>
        <v>3172745</v>
      </c>
    </row>
    <row r="31" spans="1:6" s="43" customFormat="1" ht="24.6" thickBot="1">
      <c r="A31" s="23" t="s">
        <v>20</v>
      </c>
      <c r="B31" s="1" t="s">
        <v>16</v>
      </c>
      <c r="C31" s="1" t="s">
        <v>18</v>
      </c>
      <c r="D31" s="1">
        <v>120</v>
      </c>
      <c r="E31" s="5">
        <f>E32+E36</f>
        <v>3172745</v>
      </c>
      <c r="F31" s="5">
        <f>F32+F36</f>
        <v>3172745</v>
      </c>
    </row>
    <row r="32" spans="1:6" s="43" customFormat="1" ht="60.6" thickBot="1">
      <c r="A32" s="23" t="s">
        <v>19</v>
      </c>
      <c r="B32" s="1" t="s">
        <v>16</v>
      </c>
      <c r="C32" s="1">
        <v>5100100410</v>
      </c>
      <c r="D32" s="1">
        <v>100</v>
      </c>
      <c r="E32" s="5">
        <f>E33</f>
        <v>1090233</v>
      </c>
      <c r="F32" s="5">
        <f>F33</f>
        <v>1090233</v>
      </c>
    </row>
    <row r="33" spans="1:6" s="43" customFormat="1" ht="24.6" thickBot="1">
      <c r="A33" s="23" t="s">
        <v>20</v>
      </c>
      <c r="B33" s="1" t="s">
        <v>16</v>
      </c>
      <c r="C33" s="1">
        <v>5100100410</v>
      </c>
      <c r="D33" s="1">
        <v>120</v>
      </c>
      <c r="E33" s="5">
        <f>E34+E35</f>
        <v>1090233</v>
      </c>
      <c r="F33" s="5">
        <f>F34+F35</f>
        <v>1090233</v>
      </c>
    </row>
    <row r="34" spans="1:6" s="43" customFormat="1" ht="24.6" thickBot="1">
      <c r="A34" s="23" t="s">
        <v>127</v>
      </c>
      <c r="B34" s="26" t="s">
        <v>189</v>
      </c>
      <c r="C34" s="26">
        <v>5100100410</v>
      </c>
      <c r="D34" s="26">
        <v>121</v>
      </c>
      <c r="E34" s="27">
        <v>837352</v>
      </c>
      <c r="F34" s="27">
        <v>837352</v>
      </c>
    </row>
    <row r="35" spans="1:6" s="43" customFormat="1" ht="48.6" thickBot="1">
      <c r="A35" s="23" t="s">
        <v>128</v>
      </c>
      <c r="B35" s="26" t="s">
        <v>16</v>
      </c>
      <c r="C35" s="26">
        <v>5100100410</v>
      </c>
      <c r="D35" s="26">
        <v>129</v>
      </c>
      <c r="E35" s="27">
        <v>252881</v>
      </c>
      <c r="F35" s="27">
        <v>252881</v>
      </c>
    </row>
    <row r="36" spans="1:6" s="43" customFormat="1" ht="60.6" thickBot="1">
      <c r="A36" s="23" t="s">
        <v>19</v>
      </c>
      <c r="B36" s="26" t="s">
        <v>16</v>
      </c>
      <c r="C36" s="26">
        <v>5100100420</v>
      </c>
      <c r="D36" s="26">
        <v>100</v>
      </c>
      <c r="E36" s="27">
        <f>E37</f>
        <v>2082512</v>
      </c>
      <c r="F36" s="27">
        <f>F37</f>
        <v>2082512</v>
      </c>
    </row>
    <row r="37" spans="1:6" s="43" customFormat="1" ht="24.6" thickBot="1">
      <c r="A37" s="23" t="s">
        <v>20</v>
      </c>
      <c r="B37" s="1" t="s">
        <v>16</v>
      </c>
      <c r="C37" s="1">
        <v>5100100420</v>
      </c>
      <c r="D37" s="1">
        <v>120</v>
      </c>
      <c r="E37" s="5">
        <f>E38+E39</f>
        <v>2082512</v>
      </c>
      <c r="F37" s="5">
        <f>F38+F39</f>
        <v>2082512</v>
      </c>
    </row>
    <row r="38" spans="1:6" s="43" customFormat="1" ht="24.6" thickBot="1">
      <c r="A38" s="23" t="s">
        <v>127</v>
      </c>
      <c r="B38" s="26" t="s">
        <v>16</v>
      </c>
      <c r="C38" s="26">
        <v>5100100420</v>
      </c>
      <c r="D38" s="26">
        <v>121</v>
      </c>
      <c r="E38" s="27">
        <v>1599471</v>
      </c>
      <c r="F38" s="27">
        <v>1599471</v>
      </c>
    </row>
    <row r="39" spans="1:6" s="43" customFormat="1" ht="48.6" thickBot="1">
      <c r="A39" s="23" t="s">
        <v>128</v>
      </c>
      <c r="B39" s="1">
        <v>1.01</v>
      </c>
      <c r="C39" s="1">
        <v>5100100420</v>
      </c>
      <c r="D39" s="1">
        <v>129</v>
      </c>
      <c r="E39" s="5">
        <v>483041</v>
      </c>
      <c r="F39" s="5">
        <v>483041</v>
      </c>
    </row>
    <row r="40" spans="1:6" s="43" customFormat="1" ht="60.6" thickBot="1">
      <c r="A40" s="23" t="s">
        <v>19</v>
      </c>
      <c r="B40" s="3" t="s">
        <v>16</v>
      </c>
      <c r="C40" s="3" t="s">
        <v>25</v>
      </c>
      <c r="D40" s="3">
        <v>100</v>
      </c>
      <c r="E40" s="6">
        <f>E41</f>
        <v>726740</v>
      </c>
      <c r="F40" s="6">
        <f>F41</f>
        <v>726740</v>
      </c>
    </row>
    <row r="41" spans="1:6" s="43" customFormat="1" ht="36.6" thickBot="1">
      <c r="A41" s="23" t="s">
        <v>173</v>
      </c>
      <c r="B41" s="1" t="s">
        <v>16</v>
      </c>
      <c r="C41" s="1" t="s">
        <v>25</v>
      </c>
      <c r="D41" s="1">
        <v>120</v>
      </c>
      <c r="E41" s="5">
        <f>E42+E43</f>
        <v>726740</v>
      </c>
      <c r="F41" s="5">
        <f>F42+F43</f>
        <v>726740</v>
      </c>
    </row>
    <row r="42" spans="1:6" s="43" customFormat="1" ht="24.6" thickBot="1">
      <c r="A42" s="23" t="s">
        <v>127</v>
      </c>
      <c r="B42" s="1" t="s">
        <v>16</v>
      </c>
      <c r="C42" s="1" t="s">
        <v>25</v>
      </c>
      <c r="D42" s="1">
        <v>121</v>
      </c>
      <c r="E42" s="5">
        <v>558172</v>
      </c>
      <c r="F42" s="5">
        <v>558172</v>
      </c>
    </row>
    <row r="43" spans="1:6" s="43" customFormat="1" ht="48.6" thickBot="1">
      <c r="A43" s="23" t="s">
        <v>128</v>
      </c>
      <c r="B43" s="26" t="s">
        <v>16</v>
      </c>
      <c r="C43" s="26" t="s">
        <v>25</v>
      </c>
      <c r="D43" s="26">
        <v>129</v>
      </c>
      <c r="E43" s="27">
        <v>168568</v>
      </c>
      <c r="F43" s="27">
        <v>168568</v>
      </c>
    </row>
    <row r="44" spans="1:6" s="43" customFormat="1" ht="12.6" thickBot="1">
      <c r="A44" s="23" t="s">
        <v>26</v>
      </c>
      <c r="B44" s="3" t="s">
        <v>27</v>
      </c>
      <c r="C44" s="3"/>
      <c r="D44" s="3"/>
      <c r="E44" s="6">
        <f>E45</f>
        <v>11175</v>
      </c>
      <c r="F44" s="6">
        <f>F45</f>
        <v>11175</v>
      </c>
    </row>
    <row r="45" spans="1:6" s="43" customFormat="1" ht="48.6" thickBot="1">
      <c r="A45" s="84" t="s">
        <v>112</v>
      </c>
      <c r="B45" s="124" t="s">
        <v>27</v>
      </c>
      <c r="C45" s="124" t="s">
        <v>28</v>
      </c>
      <c r="D45" s="124"/>
      <c r="E45" s="125">
        <f t="shared" ref="E45:F48" si="1">E46</f>
        <v>11175</v>
      </c>
      <c r="F45" s="125">
        <f t="shared" si="1"/>
        <v>11175</v>
      </c>
    </row>
    <row r="46" spans="1:6" s="43" customFormat="1" ht="48.6" thickBot="1">
      <c r="A46" s="23" t="s">
        <v>10</v>
      </c>
      <c r="B46" s="26" t="s">
        <v>27</v>
      </c>
      <c r="C46" s="26" t="s">
        <v>11</v>
      </c>
      <c r="D46" s="26"/>
      <c r="E46" s="27">
        <f t="shared" si="1"/>
        <v>11175</v>
      </c>
      <c r="F46" s="27">
        <f t="shared" si="1"/>
        <v>11175</v>
      </c>
    </row>
    <row r="47" spans="1:6" s="43" customFormat="1" ht="24.6" thickBot="1">
      <c r="A47" s="23" t="s">
        <v>129</v>
      </c>
      <c r="B47" s="26" t="s">
        <v>27</v>
      </c>
      <c r="C47" s="26" t="s">
        <v>29</v>
      </c>
      <c r="D47" s="26"/>
      <c r="E47" s="27">
        <f t="shared" si="1"/>
        <v>11175</v>
      </c>
      <c r="F47" s="27">
        <f t="shared" si="1"/>
        <v>11175</v>
      </c>
    </row>
    <row r="48" spans="1:6" s="43" customFormat="1" ht="12.6" thickBot="1">
      <c r="A48" s="23" t="s">
        <v>23</v>
      </c>
      <c r="B48" s="26" t="s">
        <v>27</v>
      </c>
      <c r="C48" s="26" t="s">
        <v>29</v>
      </c>
      <c r="D48" s="26">
        <v>800</v>
      </c>
      <c r="E48" s="27">
        <f t="shared" si="1"/>
        <v>11175</v>
      </c>
      <c r="F48" s="27">
        <f t="shared" si="1"/>
        <v>11175</v>
      </c>
    </row>
    <row r="49" spans="1:6" s="43" customFormat="1" ht="12.6" thickBot="1">
      <c r="A49" s="23" t="s">
        <v>26</v>
      </c>
      <c r="B49" s="26" t="s">
        <v>27</v>
      </c>
      <c r="C49" s="26" t="s">
        <v>29</v>
      </c>
      <c r="D49" s="26">
        <v>870</v>
      </c>
      <c r="E49" s="27">
        <v>11175</v>
      </c>
      <c r="F49" s="27">
        <v>11175</v>
      </c>
    </row>
    <row r="50" spans="1:6" s="43" customFormat="1" ht="12.6" thickBot="1">
      <c r="A50" s="23" t="s">
        <v>30</v>
      </c>
      <c r="B50" s="3" t="s">
        <v>31</v>
      </c>
      <c r="C50" s="3"/>
      <c r="D50" s="3"/>
      <c r="E50" s="6">
        <f t="shared" ref="E50:F52" si="2">E51</f>
        <v>285175</v>
      </c>
      <c r="F50" s="6">
        <f t="shared" si="2"/>
        <v>285175</v>
      </c>
    </row>
    <row r="51" spans="1:6" s="43" customFormat="1" ht="48.6" thickBot="1">
      <c r="A51" s="23" t="s">
        <v>112</v>
      </c>
      <c r="B51" s="26" t="s">
        <v>31</v>
      </c>
      <c r="C51" s="26" t="s">
        <v>130</v>
      </c>
      <c r="D51" s="26"/>
      <c r="E51" s="27">
        <f t="shared" si="2"/>
        <v>285175</v>
      </c>
      <c r="F51" s="27">
        <f t="shared" si="2"/>
        <v>285175</v>
      </c>
    </row>
    <row r="52" spans="1:6" s="43" customFormat="1" ht="48.6" thickBot="1">
      <c r="A52" s="84" t="s">
        <v>10</v>
      </c>
      <c r="B52" s="124" t="s">
        <v>131</v>
      </c>
      <c r="C52" s="124" t="s">
        <v>11</v>
      </c>
      <c r="D52" s="124"/>
      <c r="E52" s="125">
        <f t="shared" si="2"/>
        <v>285175</v>
      </c>
      <c r="F52" s="125">
        <f t="shared" si="2"/>
        <v>285175</v>
      </c>
    </row>
    <row r="53" spans="1:6" s="43" customFormat="1" ht="24.6" thickBot="1">
      <c r="A53" s="23" t="s">
        <v>132</v>
      </c>
      <c r="B53" s="26" t="s">
        <v>31</v>
      </c>
      <c r="C53" s="26" t="s">
        <v>32</v>
      </c>
      <c r="D53" s="26"/>
      <c r="E53" s="27">
        <f>E54+E57</f>
        <v>285175</v>
      </c>
      <c r="F53" s="27">
        <f>F54+F57</f>
        <v>285175</v>
      </c>
    </row>
    <row r="54" spans="1:6" s="43" customFormat="1" ht="24.6" thickBot="1">
      <c r="A54" s="23" t="s">
        <v>14</v>
      </c>
      <c r="B54" s="26" t="s">
        <v>31</v>
      </c>
      <c r="C54" s="26" t="s">
        <v>32</v>
      </c>
      <c r="D54" s="26">
        <v>200</v>
      </c>
      <c r="E54" s="27">
        <f>E55+E56</f>
        <v>281175</v>
      </c>
      <c r="F54" s="27">
        <f>F55+F56</f>
        <v>281175</v>
      </c>
    </row>
    <row r="55" spans="1:6" s="43" customFormat="1" ht="36.6" thickBot="1">
      <c r="A55" s="23" t="s">
        <v>21</v>
      </c>
      <c r="B55" s="26" t="s">
        <v>31</v>
      </c>
      <c r="C55" s="26" t="s">
        <v>32</v>
      </c>
      <c r="D55" s="26">
        <v>244</v>
      </c>
      <c r="E55" s="27">
        <v>266175</v>
      </c>
      <c r="F55" s="27">
        <v>266175</v>
      </c>
    </row>
    <row r="56" spans="1:6" s="43" customFormat="1" ht="36.6" thickBot="1">
      <c r="A56" s="23" t="s">
        <v>21</v>
      </c>
      <c r="B56" s="26" t="s">
        <v>31</v>
      </c>
      <c r="C56" s="26" t="s">
        <v>32</v>
      </c>
      <c r="D56" s="26">
        <v>247</v>
      </c>
      <c r="E56" s="27">
        <v>15000</v>
      </c>
      <c r="F56" s="27">
        <v>15000</v>
      </c>
    </row>
    <row r="57" spans="1:6" s="43" customFormat="1" ht="12.6" thickBot="1">
      <c r="A57" s="23" t="s">
        <v>23</v>
      </c>
      <c r="B57" s="26" t="s">
        <v>131</v>
      </c>
      <c r="C57" s="26" t="s">
        <v>32</v>
      </c>
      <c r="D57" s="26">
        <v>800</v>
      </c>
      <c r="E57" s="27">
        <f>E58</f>
        <v>4000</v>
      </c>
      <c r="F57" s="27">
        <f>F58</f>
        <v>4000</v>
      </c>
    </row>
    <row r="58" spans="1:6" s="43" customFormat="1" ht="12.6" thickBot="1">
      <c r="A58" s="23" t="s">
        <v>126</v>
      </c>
      <c r="B58" s="26" t="s">
        <v>31</v>
      </c>
      <c r="C58" s="26" t="s">
        <v>32</v>
      </c>
      <c r="D58" s="26">
        <v>850</v>
      </c>
      <c r="E58" s="27">
        <v>4000</v>
      </c>
      <c r="F58" s="27">
        <v>4000</v>
      </c>
    </row>
    <row r="59" spans="1:6" s="43" customFormat="1" thickBot="1">
      <c r="A59" s="108" t="s">
        <v>33</v>
      </c>
      <c r="B59" s="110" t="s">
        <v>34</v>
      </c>
      <c r="C59" s="110"/>
      <c r="D59" s="110"/>
      <c r="E59" s="111">
        <f t="shared" ref="E59:F61" si="3">E60</f>
        <v>59760</v>
      </c>
      <c r="F59" s="111">
        <f t="shared" si="3"/>
        <v>61864</v>
      </c>
    </row>
    <row r="60" spans="1:6" s="43" customFormat="1" ht="12.6" thickBot="1">
      <c r="A60" s="23" t="s">
        <v>133</v>
      </c>
      <c r="B60" s="26" t="s">
        <v>35</v>
      </c>
      <c r="C60" s="26"/>
      <c r="D60" s="26"/>
      <c r="E60" s="27">
        <f t="shared" si="3"/>
        <v>59760</v>
      </c>
      <c r="F60" s="27">
        <f t="shared" si="3"/>
        <v>61864</v>
      </c>
    </row>
    <row r="61" spans="1:6" s="43" customFormat="1" ht="24.6" thickBot="1">
      <c r="A61" s="102" t="s">
        <v>36</v>
      </c>
      <c r="B61" s="100" t="s">
        <v>35</v>
      </c>
      <c r="C61" s="100" t="s">
        <v>37</v>
      </c>
      <c r="D61" s="100"/>
      <c r="E61" s="63">
        <f t="shared" si="3"/>
        <v>59760</v>
      </c>
      <c r="F61" s="63">
        <f t="shared" si="3"/>
        <v>61864</v>
      </c>
    </row>
    <row r="62" spans="1:6" s="43" customFormat="1" ht="36.6" thickBot="1">
      <c r="A62" s="23" t="s">
        <v>134</v>
      </c>
      <c r="B62" s="26" t="s">
        <v>35</v>
      </c>
      <c r="C62" s="26" t="s">
        <v>38</v>
      </c>
      <c r="D62" s="103"/>
      <c r="E62" s="27">
        <f>E63+E67</f>
        <v>59760</v>
      </c>
      <c r="F62" s="27">
        <f>F63+F67</f>
        <v>61864</v>
      </c>
    </row>
    <row r="63" spans="1:6" s="43" customFormat="1" ht="60.6" thickBot="1">
      <c r="A63" s="23" t="s">
        <v>39</v>
      </c>
      <c r="B63" s="1" t="s">
        <v>35</v>
      </c>
      <c r="C63" s="1" t="s">
        <v>38</v>
      </c>
      <c r="D63" s="7">
        <v>100</v>
      </c>
      <c r="E63" s="5">
        <f>E64</f>
        <v>49422</v>
      </c>
      <c r="F63" s="5">
        <f>F64</f>
        <v>49422</v>
      </c>
    </row>
    <row r="64" spans="1:6" s="43" customFormat="1" ht="24.6" thickBot="1">
      <c r="A64" s="23" t="s">
        <v>20</v>
      </c>
      <c r="B64" s="1" t="s">
        <v>35</v>
      </c>
      <c r="C64" s="1" t="s">
        <v>38</v>
      </c>
      <c r="D64" s="1">
        <v>120</v>
      </c>
      <c r="E64" s="5">
        <f>E65+E66</f>
        <v>49422</v>
      </c>
      <c r="F64" s="5">
        <f>F65+F66</f>
        <v>49422</v>
      </c>
    </row>
    <row r="65" spans="1:6" s="43" customFormat="1" ht="24.6" thickBot="1">
      <c r="A65" s="23" t="s">
        <v>127</v>
      </c>
      <c r="B65" s="1" t="s">
        <v>35</v>
      </c>
      <c r="C65" s="1" t="s">
        <v>38</v>
      </c>
      <c r="D65" s="1">
        <v>121</v>
      </c>
      <c r="E65" s="5">
        <v>37958</v>
      </c>
      <c r="F65" s="5">
        <v>37958</v>
      </c>
    </row>
    <row r="66" spans="1:6" s="43" customFormat="1" ht="48.6" thickBot="1">
      <c r="A66" s="23" t="s">
        <v>128</v>
      </c>
      <c r="B66" s="26" t="s">
        <v>35</v>
      </c>
      <c r="C66" s="26" t="s">
        <v>38</v>
      </c>
      <c r="D66" s="26">
        <v>129</v>
      </c>
      <c r="E66" s="27">
        <v>11464</v>
      </c>
      <c r="F66" s="27">
        <v>11464</v>
      </c>
    </row>
    <row r="67" spans="1:6" s="43" customFormat="1" ht="24.6" thickBot="1">
      <c r="A67" s="23" t="s">
        <v>14</v>
      </c>
      <c r="B67" s="26" t="s">
        <v>35</v>
      </c>
      <c r="C67" s="26" t="s">
        <v>38</v>
      </c>
      <c r="D67" s="26">
        <v>200</v>
      </c>
      <c r="E67" s="27">
        <f>E68</f>
        <v>10338</v>
      </c>
      <c r="F67" s="27">
        <f>F68</f>
        <v>12442</v>
      </c>
    </row>
    <row r="68" spans="1:6" s="43" customFormat="1" ht="36.6" thickBot="1">
      <c r="A68" s="23" t="s">
        <v>21</v>
      </c>
      <c r="B68" s="26" t="s">
        <v>35</v>
      </c>
      <c r="C68" s="26" t="s">
        <v>38</v>
      </c>
      <c r="D68" s="26">
        <v>240</v>
      </c>
      <c r="E68" s="27">
        <v>10338</v>
      </c>
      <c r="F68" s="27">
        <v>12442</v>
      </c>
    </row>
    <row r="69" spans="1:6" s="43" customFormat="1" ht="27" thickBot="1">
      <c r="A69" s="112" t="s">
        <v>135</v>
      </c>
      <c r="B69" s="113" t="s">
        <v>175</v>
      </c>
      <c r="C69" s="114"/>
      <c r="D69" s="114"/>
      <c r="E69" s="96">
        <f>E70</f>
        <v>579441</v>
      </c>
      <c r="F69" s="96">
        <f>F70</f>
        <v>549411</v>
      </c>
    </row>
    <row r="70" spans="1:6" s="43" customFormat="1" ht="36.6" thickBot="1">
      <c r="A70" s="23" t="s">
        <v>41</v>
      </c>
      <c r="B70" s="26" t="s">
        <v>40</v>
      </c>
      <c r="C70" s="26"/>
      <c r="D70" s="26"/>
      <c r="E70" s="27">
        <f>E71</f>
        <v>579441</v>
      </c>
      <c r="F70" s="27">
        <f>F71</f>
        <v>549411</v>
      </c>
    </row>
    <row r="71" spans="1:6" s="43" customFormat="1" ht="36.6" thickBot="1">
      <c r="A71" s="23" t="s">
        <v>42</v>
      </c>
      <c r="B71" s="26" t="s">
        <v>40</v>
      </c>
      <c r="C71" s="26" t="s">
        <v>43</v>
      </c>
      <c r="D71" s="26"/>
      <c r="E71" s="27">
        <f>E73+E76</f>
        <v>579441</v>
      </c>
      <c r="F71" s="27">
        <f>F73+F76</f>
        <v>549411</v>
      </c>
    </row>
    <row r="72" spans="1:6" s="43" customFormat="1" ht="24.6" thickBot="1">
      <c r="A72" s="23" t="s">
        <v>136</v>
      </c>
      <c r="B72" s="26" t="s">
        <v>40</v>
      </c>
      <c r="C72" s="26" t="s">
        <v>45</v>
      </c>
      <c r="D72" s="26"/>
      <c r="E72" s="27">
        <f t="shared" ref="E72:F74" si="4">E73</f>
        <v>250000</v>
      </c>
      <c r="F72" s="27">
        <f t="shared" si="4"/>
        <v>220000</v>
      </c>
    </row>
    <row r="73" spans="1:6" s="43" customFormat="1" ht="24.6" thickBot="1">
      <c r="A73" s="23" t="s">
        <v>46</v>
      </c>
      <c r="B73" s="26" t="s">
        <v>40</v>
      </c>
      <c r="C73" s="26" t="s">
        <v>47</v>
      </c>
      <c r="D73" s="26"/>
      <c r="E73" s="27">
        <f t="shared" si="4"/>
        <v>250000</v>
      </c>
      <c r="F73" s="27">
        <f t="shared" si="4"/>
        <v>220000</v>
      </c>
    </row>
    <row r="74" spans="1:6" s="43" customFormat="1" ht="24.6" thickBot="1">
      <c r="A74" s="23" t="s">
        <v>14</v>
      </c>
      <c r="B74" s="26" t="s">
        <v>40</v>
      </c>
      <c r="C74" s="26" t="s">
        <v>48</v>
      </c>
      <c r="D74" s="26">
        <v>200</v>
      </c>
      <c r="E74" s="27">
        <f t="shared" si="4"/>
        <v>250000</v>
      </c>
      <c r="F74" s="27">
        <f t="shared" si="4"/>
        <v>220000</v>
      </c>
    </row>
    <row r="75" spans="1:6" s="43" customFormat="1" ht="36.6" thickBot="1">
      <c r="A75" s="23" t="s">
        <v>21</v>
      </c>
      <c r="B75" s="26" t="s">
        <v>40</v>
      </c>
      <c r="C75" s="26" t="s">
        <v>48</v>
      </c>
      <c r="D75" s="26">
        <v>240</v>
      </c>
      <c r="E75" s="27">
        <v>250000</v>
      </c>
      <c r="F75" s="27">
        <v>220000</v>
      </c>
    </row>
    <row r="76" spans="1:6" s="43" customFormat="1" ht="12.6" thickBot="1">
      <c r="A76" s="23" t="s">
        <v>105</v>
      </c>
      <c r="B76" s="26" t="s">
        <v>49</v>
      </c>
      <c r="C76" s="26" t="s">
        <v>50</v>
      </c>
      <c r="D76" s="26"/>
      <c r="E76" s="27">
        <f>E77</f>
        <v>329441</v>
      </c>
      <c r="F76" s="27">
        <f>F77</f>
        <v>329411</v>
      </c>
    </row>
    <row r="77" spans="1:6" s="43" customFormat="1" ht="24.6" thickBot="1">
      <c r="A77" s="23" t="s">
        <v>14</v>
      </c>
      <c r="B77" s="26" t="s">
        <v>40</v>
      </c>
      <c r="C77" s="26" t="s">
        <v>50</v>
      </c>
      <c r="D77" s="26">
        <v>200</v>
      </c>
      <c r="E77" s="27">
        <f>E78</f>
        <v>329441</v>
      </c>
      <c r="F77" s="27">
        <f>F78</f>
        <v>329411</v>
      </c>
    </row>
    <row r="78" spans="1:6" s="43" customFormat="1" ht="36.6" thickBot="1">
      <c r="A78" s="23" t="s">
        <v>21</v>
      </c>
      <c r="B78" s="26" t="s">
        <v>40</v>
      </c>
      <c r="C78" s="26" t="s">
        <v>50</v>
      </c>
      <c r="D78" s="26">
        <v>240</v>
      </c>
      <c r="E78" s="27">
        <v>329441</v>
      </c>
      <c r="F78" s="27">
        <v>329411</v>
      </c>
    </row>
    <row r="79" spans="1:6" s="43" customFormat="1" ht="12" thickBot="1">
      <c r="A79" s="68" t="s">
        <v>51</v>
      </c>
      <c r="B79" s="3" t="s">
        <v>116</v>
      </c>
      <c r="C79" s="3"/>
      <c r="D79" s="3"/>
      <c r="E79" s="6">
        <f>E80+E85</f>
        <v>4821248</v>
      </c>
      <c r="F79" s="6">
        <f>F80+F85</f>
        <v>1629380</v>
      </c>
    </row>
    <row r="80" spans="1:6" s="43" customFormat="1" ht="12.6" thickBot="1">
      <c r="A80" s="23" t="s">
        <v>52</v>
      </c>
      <c r="B80" s="18" t="s">
        <v>53</v>
      </c>
      <c r="C80" s="18"/>
      <c r="D80" s="18"/>
      <c r="E80" s="20">
        <v>10000</v>
      </c>
      <c r="F80" s="20">
        <v>10000</v>
      </c>
    </row>
    <row r="81" spans="1:6" s="43" customFormat="1" ht="15" thickBot="1">
      <c r="A81" s="90" t="s">
        <v>138</v>
      </c>
      <c r="B81" s="60" t="s">
        <v>53</v>
      </c>
      <c r="C81" s="60" t="s">
        <v>139</v>
      </c>
      <c r="D81" s="60"/>
      <c r="E81" s="61">
        <f t="shared" ref="E81:F83" si="5">E82</f>
        <v>10000</v>
      </c>
      <c r="F81" s="61">
        <f t="shared" si="5"/>
        <v>10000</v>
      </c>
    </row>
    <row r="82" spans="1:6" s="43" customFormat="1" ht="12.6" thickBot="1">
      <c r="A82" s="23" t="s">
        <v>140</v>
      </c>
      <c r="B82" s="60" t="s">
        <v>53</v>
      </c>
      <c r="C82" s="60" t="s">
        <v>141</v>
      </c>
      <c r="D82" s="60"/>
      <c r="E82" s="61">
        <f t="shared" si="5"/>
        <v>10000</v>
      </c>
      <c r="F82" s="61">
        <f t="shared" si="5"/>
        <v>10000</v>
      </c>
    </row>
    <row r="83" spans="1:6" s="43" customFormat="1" ht="29.4" thickBot="1">
      <c r="A83" s="90" t="s">
        <v>14</v>
      </c>
      <c r="B83" s="60" t="s">
        <v>53</v>
      </c>
      <c r="C83" s="60" t="s">
        <v>141</v>
      </c>
      <c r="D83" s="60" t="s">
        <v>137</v>
      </c>
      <c r="E83" s="61">
        <f t="shared" si="5"/>
        <v>10000</v>
      </c>
      <c r="F83" s="61">
        <f t="shared" si="5"/>
        <v>10000</v>
      </c>
    </row>
    <row r="84" spans="1:6" s="43" customFormat="1" ht="36.6" thickBot="1">
      <c r="A84" s="23" t="s">
        <v>21</v>
      </c>
      <c r="B84" s="60" t="s">
        <v>53</v>
      </c>
      <c r="C84" s="60" t="s">
        <v>141</v>
      </c>
      <c r="D84" s="60" t="s">
        <v>117</v>
      </c>
      <c r="E84" s="61">
        <v>10000</v>
      </c>
      <c r="F84" s="61">
        <v>10000</v>
      </c>
    </row>
    <row r="85" spans="1:6" s="43" customFormat="1" ht="12" thickBot="1">
      <c r="A85" s="68" t="s">
        <v>54</v>
      </c>
      <c r="B85" s="3" t="s">
        <v>55</v>
      </c>
      <c r="C85" s="3"/>
      <c r="D85" s="3"/>
      <c r="E85" s="6">
        <f>E86+E112</f>
        <v>4811248</v>
      </c>
      <c r="F85" s="6">
        <f>F86+F112</f>
        <v>1619380</v>
      </c>
    </row>
    <row r="86" spans="1:6" s="43" customFormat="1" ht="24.6" thickBot="1">
      <c r="A86" s="23" t="s">
        <v>143</v>
      </c>
      <c r="B86" s="26" t="s">
        <v>55</v>
      </c>
      <c r="C86" s="26" t="s">
        <v>56</v>
      </c>
      <c r="D86" s="26"/>
      <c r="E86" s="27">
        <f>E87+E96</f>
        <v>1811248</v>
      </c>
      <c r="F86" s="27">
        <f>F87+F96</f>
        <v>1619380</v>
      </c>
    </row>
    <row r="87" spans="1:6" s="43" customFormat="1" ht="36.6" thickBot="1">
      <c r="A87" s="23" t="s">
        <v>144</v>
      </c>
      <c r="B87" s="26" t="s">
        <v>55</v>
      </c>
      <c r="C87" s="26" t="s">
        <v>57</v>
      </c>
      <c r="D87" s="26"/>
      <c r="E87" s="27">
        <f>E88+E93</f>
        <v>651000</v>
      </c>
      <c r="F87" s="27">
        <f>F88+F93</f>
        <v>551000</v>
      </c>
    </row>
    <row r="88" spans="1:6" s="43" customFormat="1" ht="24.6" thickBot="1">
      <c r="A88" s="23" t="s">
        <v>145</v>
      </c>
      <c r="B88" s="26" t="s">
        <v>55</v>
      </c>
      <c r="C88" s="26" t="s">
        <v>58</v>
      </c>
      <c r="D88" s="26"/>
      <c r="E88" s="27">
        <f>E89+E91</f>
        <v>551000</v>
      </c>
      <c r="F88" s="27">
        <f>F89+F91</f>
        <v>451000</v>
      </c>
    </row>
    <row r="89" spans="1:6" s="43" customFormat="1" ht="24.6" thickBot="1">
      <c r="A89" s="23" t="s">
        <v>14</v>
      </c>
      <c r="B89" s="26" t="s">
        <v>55</v>
      </c>
      <c r="C89" s="26" t="s">
        <v>58</v>
      </c>
      <c r="D89" s="26">
        <v>200</v>
      </c>
      <c r="E89" s="27">
        <f>E90</f>
        <v>550000</v>
      </c>
      <c r="F89" s="27">
        <f>F90</f>
        <v>450000</v>
      </c>
    </row>
    <row r="90" spans="1:6" s="43" customFormat="1" ht="36.6" thickBot="1">
      <c r="A90" s="23" t="s">
        <v>21</v>
      </c>
      <c r="B90" s="26" t="s">
        <v>55</v>
      </c>
      <c r="C90" s="26" t="s">
        <v>58</v>
      </c>
      <c r="D90" s="26">
        <v>240</v>
      </c>
      <c r="E90" s="27">
        <v>550000</v>
      </c>
      <c r="F90" s="27">
        <v>450000</v>
      </c>
    </row>
    <row r="91" spans="1:6" s="43" customFormat="1" ht="12.6" thickBot="1">
      <c r="A91" s="23" t="s">
        <v>23</v>
      </c>
      <c r="B91" s="26" t="s">
        <v>55</v>
      </c>
      <c r="C91" s="26" t="s">
        <v>58</v>
      </c>
      <c r="D91" s="26">
        <v>850</v>
      </c>
      <c r="E91" s="27">
        <v>1000</v>
      </c>
      <c r="F91" s="27">
        <v>1000</v>
      </c>
    </row>
    <row r="92" spans="1:6" s="43" customFormat="1" ht="12.6" thickBot="1">
      <c r="A92" s="23" t="s">
        <v>146</v>
      </c>
      <c r="B92" s="26" t="s">
        <v>55</v>
      </c>
      <c r="C92" s="26" t="s">
        <v>58</v>
      </c>
      <c r="D92" s="26">
        <v>853</v>
      </c>
      <c r="E92" s="27">
        <v>1000</v>
      </c>
      <c r="F92" s="27">
        <v>1000</v>
      </c>
    </row>
    <row r="93" spans="1:6" s="43" customFormat="1" ht="12.6" thickBot="1">
      <c r="A93" s="23" t="s">
        <v>147</v>
      </c>
      <c r="B93" s="26" t="s">
        <v>55</v>
      </c>
      <c r="C93" s="26" t="s">
        <v>148</v>
      </c>
      <c r="D93" s="26"/>
      <c r="E93" s="27">
        <f>E94</f>
        <v>100000</v>
      </c>
      <c r="F93" s="27">
        <f>F94</f>
        <v>100000</v>
      </c>
    </row>
    <row r="94" spans="1:6" s="43" customFormat="1" ht="24.6" thickBot="1">
      <c r="A94" s="23" t="s">
        <v>14</v>
      </c>
      <c r="B94" s="26" t="s">
        <v>55</v>
      </c>
      <c r="C94" s="26" t="s">
        <v>148</v>
      </c>
      <c r="D94" s="26">
        <v>200</v>
      </c>
      <c r="E94" s="27">
        <f>E95</f>
        <v>100000</v>
      </c>
      <c r="F94" s="27">
        <f>F95</f>
        <v>100000</v>
      </c>
    </row>
    <row r="95" spans="1:6" s="43" customFormat="1" ht="36.6" thickBot="1">
      <c r="A95" s="23" t="s">
        <v>21</v>
      </c>
      <c r="B95" s="26" t="s">
        <v>55</v>
      </c>
      <c r="C95" s="26" t="s">
        <v>148</v>
      </c>
      <c r="D95" s="26">
        <v>240</v>
      </c>
      <c r="E95" s="27">
        <v>100000</v>
      </c>
      <c r="F95" s="27">
        <v>100000</v>
      </c>
    </row>
    <row r="96" spans="1:6" s="43" customFormat="1" ht="24.6" thickBot="1">
      <c r="A96" s="23" t="s">
        <v>149</v>
      </c>
      <c r="B96" s="26" t="s">
        <v>55</v>
      </c>
      <c r="C96" s="26" t="s">
        <v>61</v>
      </c>
      <c r="D96" s="26"/>
      <c r="E96" s="27">
        <f>E97+E100+E103+E106+E109</f>
        <v>1160248</v>
      </c>
      <c r="F96" s="27">
        <f>F97+F100+F103+F106+F109</f>
        <v>1068380</v>
      </c>
    </row>
    <row r="97" spans="1:6" s="43" customFormat="1" ht="24.6" thickBot="1">
      <c r="A97" s="23" t="s">
        <v>149</v>
      </c>
      <c r="B97" s="26" t="s">
        <v>55</v>
      </c>
      <c r="C97" s="26" t="s">
        <v>63</v>
      </c>
      <c r="D97" s="26"/>
      <c r="E97" s="27">
        <f>E98</f>
        <v>890248</v>
      </c>
      <c r="F97" s="27">
        <f>F98</f>
        <v>868380</v>
      </c>
    </row>
    <row r="98" spans="1:6" s="43" customFormat="1" ht="24.6" thickBot="1">
      <c r="A98" s="23" t="s">
        <v>14</v>
      </c>
      <c r="B98" s="26" t="s">
        <v>55</v>
      </c>
      <c r="C98" s="26" t="s">
        <v>63</v>
      </c>
      <c r="D98" s="26">
        <v>240</v>
      </c>
      <c r="E98" s="27">
        <f>E99</f>
        <v>890248</v>
      </c>
      <c r="F98" s="27">
        <f>F99</f>
        <v>868380</v>
      </c>
    </row>
    <row r="99" spans="1:6" s="43" customFormat="1" ht="36.6" thickBot="1">
      <c r="A99" s="23" t="s">
        <v>21</v>
      </c>
      <c r="B99" s="26" t="s">
        <v>55</v>
      </c>
      <c r="C99" s="26" t="s">
        <v>63</v>
      </c>
      <c r="D99" s="26">
        <v>200</v>
      </c>
      <c r="E99" s="27">
        <v>890248</v>
      </c>
      <c r="F99" s="27">
        <v>868380</v>
      </c>
    </row>
    <row r="100" spans="1:6" s="43" customFormat="1" ht="12.6" thickBot="1">
      <c r="A100" s="53" t="s">
        <v>150</v>
      </c>
      <c r="B100" s="26" t="s">
        <v>55</v>
      </c>
      <c r="C100" s="26" t="s">
        <v>65</v>
      </c>
      <c r="D100" s="26"/>
      <c r="E100" s="42">
        <f>E101</f>
        <v>50000</v>
      </c>
      <c r="F100" s="42">
        <f>F101</f>
        <v>50000</v>
      </c>
    </row>
    <row r="101" spans="1:6" s="43" customFormat="1" ht="24.6" thickBot="1">
      <c r="A101" s="23" t="s">
        <v>14</v>
      </c>
      <c r="B101" s="26" t="s">
        <v>55</v>
      </c>
      <c r="C101" s="26" t="s">
        <v>65</v>
      </c>
      <c r="D101" s="26">
        <v>200</v>
      </c>
      <c r="E101" s="27">
        <f>E102</f>
        <v>50000</v>
      </c>
      <c r="F101" s="27">
        <f>F102</f>
        <v>50000</v>
      </c>
    </row>
    <row r="102" spans="1:6" s="43" customFormat="1" ht="36.6" thickBot="1">
      <c r="A102" s="23" t="s">
        <v>21</v>
      </c>
      <c r="B102" s="26" t="s">
        <v>55</v>
      </c>
      <c r="C102" s="26" t="s">
        <v>65</v>
      </c>
      <c r="D102" s="26">
        <v>240</v>
      </c>
      <c r="E102" s="27">
        <v>50000</v>
      </c>
      <c r="F102" s="27">
        <v>50000</v>
      </c>
    </row>
    <row r="103" spans="1:6" s="43" customFormat="1" ht="24.6" thickBot="1">
      <c r="A103" s="23" t="s">
        <v>151</v>
      </c>
      <c r="B103" s="26" t="s">
        <v>55</v>
      </c>
      <c r="C103" s="26" t="s">
        <v>66</v>
      </c>
      <c r="D103" s="26"/>
      <c r="E103" s="27">
        <f>E104</f>
        <v>120000</v>
      </c>
      <c r="F103" s="27">
        <f>F104</f>
        <v>50000</v>
      </c>
    </row>
    <row r="104" spans="1:6" s="43" customFormat="1" ht="24.6" thickBot="1">
      <c r="A104" s="53" t="s">
        <v>14</v>
      </c>
      <c r="B104" s="26" t="s">
        <v>55</v>
      </c>
      <c r="C104" s="26" t="s">
        <v>66</v>
      </c>
      <c r="D104" s="26">
        <v>200</v>
      </c>
      <c r="E104" s="42">
        <f>E105</f>
        <v>120000</v>
      </c>
      <c r="F104" s="42">
        <v>50000</v>
      </c>
    </row>
    <row r="105" spans="1:6" s="43" customFormat="1" ht="36.6" thickBot="1">
      <c r="A105" s="53" t="s">
        <v>21</v>
      </c>
      <c r="B105" s="26" t="s">
        <v>55</v>
      </c>
      <c r="C105" s="26" t="s">
        <v>66</v>
      </c>
      <c r="D105" s="26">
        <v>240</v>
      </c>
      <c r="E105" s="42">
        <v>120000</v>
      </c>
      <c r="F105" s="42">
        <v>50000</v>
      </c>
    </row>
    <row r="106" spans="1:6" s="43" customFormat="1" ht="24.6" thickBot="1">
      <c r="A106" s="23" t="s">
        <v>152</v>
      </c>
      <c r="B106" s="26" t="s">
        <v>55</v>
      </c>
      <c r="C106" s="26" t="s">
        <v>89</v>
      </c>
      <c r="D106" s="26"/>
      <c r="E106" s="42">
        <f>E107</f>
        <v>50000</v>
      </c>
      <c r="F106" s="42">
        <f>F107</f>
        <v>50000</v>
      </c>
    </row>
    <row r="107" spans="1:6" s="43" customFormat="1" ht="24.6" thickBot="1">
      <c r="A107" s="53" t="s">
        <v>14</v>
      </c>
      <c r="B107" s="26" t="s">
        <v>55</v>
      </c>
      <c r="C107" s="26" t="s">
        <v>89</v>
      </c>
      <c r="D107" s="26">
        <v>200</v>
      </c>
      <c r="E107" s="42">
        <f>E108</f>
        <v>50000</v>
      </c>
      <c r="F107" s="42">
        <f>F108</f>
        <v>50000</v>
      </c>
    </row>
    <row r="108" spans="1:6" s="43" customFormat="1" ht="36.6" thickBot="1">
      <c r="A108" s="53" t="s">
        <v>21</v>
      </c>
      <c r="B108" s="26" t="s">
        <v>55</v>
      </c>
      <c r="C108" s="26" t="s">
        <v>89</v>
      </c>
      <c r="D108" s="26">
        <v>240</v>
      </c>
      <c r="E108" s="42">
        <v>50000</v>
      </c>
      <c r="F108" s="42">
        <v>50000</v>
      </c>
    </row>
    <row r="109" spans="1:6" s="43" customFormat="1" ht="12.6" thickBot="1">
      <c r="A109" s="23" t="s">
        <v>153</v>
      </c>
      <c r="B109" s="26" t="s">
        <v>55</v>
      </c>
      <c r="C109" s="26" t="s">
        <v>154</v>
      </c>
      <c r="D109" s="26"/>
      <c r="E109" s="42">
        <f>E110</f>
        <v>50000</v>
      </c>
      <c r="F109" s="42">
        <f>F110</f>
        <v>50000</v>
      </c>
    </row>
    <row r="110" spans="1:6" s="43" customFormat="1" ht="24.6" thickBot="1">
      <c r="A110" s="53" t="s">
        <v>14</v>
      </c>
      <c r="B110" s="26" t="s">
        <v>55</v>
      </c>
      <c r="C110" s="26" t="s">
        <v>154</v>
      </c>
      <c r="D110" s="26">
        <v>200</v>
      </c>
      <c r="E110" s="42">
        <f>E111</f>
        <v>50000</v>
      </c>
      <c r="F110" s="42">
        <f>F111</f>
        <v>50000</v>
      </c>
    </row>
    <row r="111" spans="1:6" s="43" customFormat="1" ht="36.6" thickBot="1">
      <c r="A111" s="53" t="s">
        <v>21</v>
      </c>
      <c r="B111" s="26" t="s">
        <v>55</v>
      </c>
      <c r="C111" s="26" t="s">
        <v>154</v>
      </c>
      <c r="D111" s="26">
        <v>240</v>
      </c>
      <c r="E111" s="42">
        <v>50000</v>
      </c>
      <c r="F111" s="42">
        <v>50000</v>
      </c>
    </row>
    <row r="112" spans="1:6" s="43" customFormat="1" ht="24.6" thickBot="1">
      <c r="A112" s="23" t="s">
        <v>185</v>
      </c>
      <c r="B112" s="121" t="s">
        <v>55</v>
      </c>
      <c r="C112" s="26" t="s">
        <v>187</v>
      </c>
      <c r="D112" s="121"/>
      <c r="E112" s="122">
        <v>3000000</v>
      </c>
      <c r="F112" s="122">
        <v>0</v>
      </c>
    </row>
    <row r="113" spans="1:6" s="43" customFormat="1" ht="48.6" thickBot="1">
      <c r="A113" s="23" t="s">
        <v>156</v>
      </c>
      <c r="B113" s="18" t="s">
        <v>55</v>
      </c>
      <c r="C113" s="26" t="s">
        <v>186</v>
      </c>
      <c r="D113" s="18">
        <v>200</v>
      </c>
      <c r="E113" s="20">
        <f>E114</f>
        <v>3000000</v>
      </c>
      <c r="F113" s="20">
        <v>0</v>
      </c>
    </row>
    <row r="114" spans="1:6" s="43" customFormat="1" ht="24.6" thickBot="1">
      <c r="A114" s="53" t="s">
        <v>14</v>
      </c>
      <c r="B114" s="26" t="s">
        <v>55</v>
      </c>
      <c r="C114" s="26" t="s">
        <v>186</v>
      </c>
      <c r="D114" s="26">
        <v>240</v>
      </c>
      <c r="E114" s="20">
        <v>3000000</v>
      </c>
      <c r="F114" s="20">
        <f>+F120+F126+F136</f>
        <v>3803512</v>
      </c>
    </row>
    <row r="115" spans="1:6" s="43" customFormat="1" thickBot="1">
      <c r="A115" s="108" t="s">
        <v>158</v>
      </c>
      <c r="B115" s="110" t="s">
        <v>159</v>
      </c>
      <c r="C115" s="110"/>
      <c r="D115" s="110"/>
      <c r="E115" s="111">
        <f t="shared" ref="E115:F118" si="6">E116</f>
        <v>15000</v>
      </c>
      <c r="F115" s="111">
        <f t="shared" si="6"/>
        <v>15000</v>
      </c>
    </row>
    <row r="116" spans="1:6" s="43" customFormat="1" ht="43.8" thickBot="1">
      <c r="A116" s="83" t="s">
        <v>160</v>
      </c>
      <c r="B116" s="94" t="s">
        <v>69</v>
      </c>
      <c r="C116" s="94"/>
      <c r="D116" s="94">
        <v>244</v>
      </c>
      <c r="E116" s="95">
        <f t="shared" si="6"/>
        <v>15000</v>
      </c>
      <c r="F116" s="95">
        <f t="shared" si="6"/>
        <v>15000</v>
      </c>
    </row>
    <row r="117" spans="1:6" s="43" customFormat="1" ht="36.6" thickBot="1">
      <c r="A117" s="23" t="s">
        <v>155</v>
      </c>
      <c r="B117" s="26" t="s">
        <v>69</v>
      </c>
      <c r="C117" s="26" t="s">
        <v>28</v>
      </c>
      <c r="D117" s="26"/>
      <c r="E117" s="27">
        <f t="shared" si="6"/>
        <v>15000</v>
      </c>
      <c r="F117" s="27">
        <f t="shared" si="6"/>
        <v>15000</v>
      </c>
    </row>
    <row r="118" spans="1:6" s="43" customFormat="1" ht="36.6" thickBot="1">
      <c r="A118" s="23" t="s">
        <v>21</v>
      </c>
      <c r="B118" s="26" t="s">
        <v>69</v>
      </c>
      <c r="C118" s="26" t="s">
        <v>70</v>
      </c>
      <c r="D118" s="26">
        <v>200</v>
      </c>
      <c r="E118" s="27">
        <f t="shared" si="6"/>
        <v>15000</v>
      </c>
      <c r="F118" s="27">
        <f t="shared" si="6"/>
        <v>15000</v>
      </c>
    </row>
    <row r="119" spans="1:6" s="43" customFormat="1" ht="36.6" thickBot="1">
      <c r="A119" s="23" t="s">
        <v>21</v>
      </c>
      <c r="B119" s="26" t="s">
        <v>69</v>
      </c>
      <c r="C119" s="26" t="s">
        <v>70</v>
      </c>
      <c r="D119" s="26">
        <v>240</v>
      </c>
      <c r="E119" s="27">
        <v>15000</v>
      </c>
      <c r="F119" s="27">
        <v>15000</v>
      </c>
    </row>
    <row r="120" spans="1:6" s="43" customFormat="1" thickBot="1">
      <c r="A120" s="108" t="s">
        <v>161</v>
      </c>
      <c r="B120" s="110" t="s">
        <v>162</v>
      </c>
      <c r="C120" s="110"/>
      <c r="D120" s="110"/>
      <c r="E120" s="111">
        <f t="shared" ref="E120:F124" si="7">E121</f>
        <v>3500000</v>
      </c>
      <c r="F120" s="111">
        <f t="shared" si="7"/>
        <v>3500000</v>
      </c>
    </row>
    <row r="121" spans="1:6" s="43" customFormat="1" ht="12.6" thickBot="1">
      <c r="A121" s="23" t="s">
        <v>163</v>
      </c>
      <c r="B121" s="26" t="s">
        <v>71</v>
      </c>
      <c r="C121" s="26"/>
      <c r="D121" s="26"/>
      <c r="E121" s="27">
        <f t="shared" si="7"/>
        <v>3500000</v>
      </c>
      <c r="F121" s="27">
        <f t="shared" si="7"/>
        <v>3500000</v>
      </c>
    </row>
    <row r="122" spans="1:6" s="43" customFormat="1" ht="24.6" thickBot="1">
      <c r="A122" s="23" t="s">
        <v>142</v>
      </c>
      <c r="B122" s="26" t="s">
        <v>164</v>
      </c>
      <c r="C122" s="26" t="s">
        <v>119</v>
      </c>
      <c r="D122" s="26"/>
      <c r="E122" s="27">
        <f t="shared" si="7"/>
        <v>3500000</v>
      </c>
      <c r="F122" s="27">
        <f t="shared" si="7"/>
        <v>3500000</v>
      </c>
    </row>
    <row r="123" spans="1:6" s="43" customFormat="1" ht="24.6" thickBot="1">
      <c r="A123" s="23" t="s">
        <v>165</v>
      </c>
      <c r="B123" s="26" t="s">
        <v>71</v>
      </c>
      <c r="C123" s="26" t="s">
        <v>104</v>
      </c>
      <c r="D123" s="26"/>
      <c r="E123" s="27">
        <f t="shared" si="7"/>
        <v>3500000</v>
      </c>
      <c r="F123" s="27">
        <f t="shared" si="7"/>
        <v>3500000</v>
      </c>
    </row>
    <row r="124" spans="1:6" s="43" customFormat="1" ht="12.6" thickBot="1">
      <c r="A124" s="23" t="s">
        <v>166</v>
      </c>
      <c r="B124" s="26" t="s">
        <v>71</v>
      </c>
      <c r="C124" s="26" t="s">
        <v>119</v>
      </c>
      <c r="D124" s="26">
        <v>500</v>
      </c>
      <c r="E124" s="27">
        <f t="shared" si="7"/>
        <v>3500000</v>
      </c>
      <c r="F124" s="27">
        <f t="shared" si="7"/>
        <v>3500000</v>
      </c>
    </row>
    <row r="125" spans="1:6" s="43" customFormat="1" ht="12.6" thickBot="1">
      <c r="A125" s="91" t="s">
        <v>167</v>
      </c>
      <c r="B125" s="26" t="s">
        <v>71</v>
      </c>
      <c r="C125" s="1" t="s">
        <v>107</v>
      </c>
      <c r="D125" s="26">
        <v>540</v>
      </c>
      <c r="E125" s="27">
        <v>3500000</v>
      </c>
      <c r="F125" s="27">
        <v>3500000</v>
      </c>
    </row>
    <row r="126" spans="1:6" s="43" customFormat="1" thickBot="1">
      <c r="A126" s="108" t="s">
        <v>168</v>
      </c>
      <c r="B126" s="110" t="s">
        <v>169</v>
      </c>
      <c r="C126" s="110"/>
      <c r="D126" s="110"/>
      <c r="E126" s="111">
        <f>E127</f>
        <v>302512</v>
      </c>
      <c r="F126" s="111">
        <f>F127</f>
        <v>302512</v>
      </c>
    </row>
    <row r="127" spans="1:6" s="43" customFormat="1" ht="12.6" thickBot="1">
      <c r="A127" s="23" t="s">
        <v>74</v>
      </c>
      <c r="B127" s="26" t="s">
        <v>73</v>
      </c>
      <c r="C127" s="26"/>
      <c r="D127" s="26"/>
      <c r="E127" s="27">
        <f>E128</f>
        <v>302512</v>
      </c>
      <c r="F127" s="27">
        <f>F128</f>
        <v>302512</v>
      </c>
    </row>
    <row r="128" spans="1:6" s="43" customFormat="1" ht="24.6" thickBot="1">
      <c r="A128" s="23" t="s">
        <v>75</v>
      </c>
      <c r="B128" s="26" t="s">
        <v>73</v>
      </c>
      <c r="C128" s="26" t="s">
        <v>188</v>
      </c>
      <c r="D128" s="26"/>
      <c r="E128" s="27">
        <f>E129+E134</f>
        <v>302512</v>
      </c>
      <c r="F128" s="27">
        <f>F129+F134</f>
        <v>302512</v>
      </c>
    </row>
    <row r="129" spans="1:6" s="43" customFormat="1" ht="24" thickBot="1">
      <c r="A129" s="65" t="s">
        <v>178</v>
      </c>
      <c r="B129" s="100" t="s">
        <v>73</v>
      </c>
      <c r="C129" s="100" t="s">
        <v>77</v>
      </c>
      <c r="D129" s="100"/>
      <c r="E129" s="63">
        <f>E130+E132</f>
        <v>232512</v>
      </c>
      <c r="F129" s="63">
        <f>F130+F132</f>
        <v>232512</v>
      </c>
    </row>
    <row r="130" spans="1:6" s="43" customFormat="1" ht="24.6" thickBot="1">
      <c r="A130" s="23" t="s">
        <v>78</v>
      </c>
      <c r="B130" s="26" t="s">
        <v>73</v>
      </c>
      <c r="C130" s="26" t="s">
        <v>80</v>
      </c>
      <c r="D130" s="25" t="s">
        <v>177</v>
      </c>
      <c r="E130" s="27">
        <f>E131</f>
        <v>6000</v>
      </c>
      <c r="F130" s="27">
        <f>F131</f>
        <v>6000</v>
      </c>
    </row>
    <row r="131" spans="1:6" s="43" customFormat="1" ht="12.6" thickBot="1">
      <c r="A131" s="23" t="s">
        <v>176</v>
      </c>
      <c r="B131" s="26" t="s">
        <v>73</v>
      </c>
      <c r="C131" s="26" t="s">
        <v>80</v>
      </c>
      <c r="D131" s="26">
        <v>360</v>
      </c>
      <c r="E131" s="27">
        <v>6000</v>
      </c>
      <c r="F131" s="27">
        <v>6000</v>
      </c>
    </row>
    <row r="132" spans="1:6" s="43" customFormat="1" ht="12.6" thickBot="1">
      <c r="A132" s="23" t="s">
        <v>81</v>
      </c>
      <c r="B132" s="26" t="s">
        <v>73</v>
      </c>
      <c r="C132" s="26" t="s">
        <v>79</v>
      </c>
      <c r="D132" s="26">
        <v>312</v>
      </c>
      <c r="E132" s="27">
        <f>E133</f>
        <v>226512</v>
      </c>
      <c r="F132" s="27">
        <f>F133</f>
        <v>226512</v>
      </c>
    </row>
    <row r="133" spans="1:6" s="43" customFormat="1" ht="12.6" thickBot="1">
      <c r="A133" s="23" t="s">
        <v>179</v>
      </c>
      <c r="B133" s="26" t="s">
        <v>73</v>
      </c>
      <c r="C133" s="26" t="s">
        <v>80</v>
      </c>
      <c r="D133" s="26">
        <v>312</v>
      </c>
      <c r="E133" s="27">
        <v>226512</v>
      </c>
      <c r="F133" s="27">
        <v>226512</v>
      </c>
    </row>
    <row r="134" spans="1:6" s="43" customFormat="1" ht="36.6" thickBot="1">
      <c r="A134" s="23" t="s">
        <v>170</v>
      </c>
      <c r="B134" s="79" t="s">
        <v>73</v>
      </c>
      <c r="C134" s="79"/>
      <c r="D134" s="79"/>
      <c r="E134" s="80">
        <f>E135</f>
        <v>70000</v>
      </c>
      <c r="F134" s="80">
        <f>F135</f>
        <v>70000</v>
      </c>
    </row>
    <row r="135" spans="1:6" s="43" customFormat="1" ht="12.6" thickBot="1">
      <c r="A135" s="69" t="s">
        <v>180</v>
      </c>
      <c r="B135" s="71" t="s">
        <v>73</v>
      </c>
      <c r="C135" s="71" t="s">
        <v>103</v>
      </c>
      <c r="D135" s="71">
        <v>540</v>
      </c>
      <c r="E135" s="72">
        <v>70000</v>
      </c>
      <c r="F135" s="72">
        <v>70000</v>
      </c>
    </row>
    <row r="136" spans="1:6" s="43" customFormat="1" thickBot="1">
      <c r="A136" s="115" t="s">
        <v>82</v>
      </c>
      <c r="B136" s="117" t="s">
        <v>106</v>
      </c>
      <c r="C136" s="117"/>
      <c r="D136" s="117"/>
      <c r="E136" s="118">
        <f t="shared" ref="E136:F138" si="8">E137</f>
        <v>1000</v>
      </c>
      <c r="F136" s="118">
        <f t="shared" si="8"/>
        <v>1000</v>
      </c>
    </row>
    <row r="137" spans="1:6" s="43" customFormat="1" ht="23.4" thickBot="1">
      <c r="A137" s="85" t="s">
        <v>171</v>
      </c>
      <c r="B137" s="71" t="s">
        <v>106</v>
      </c>
      <c r="C137" s="71" t="s">
        <v>183</v>
      </c>
      <c r="D137" s="71"/>
      <c r="E137" s="72">
        <f t="shared" si="8"/>
        <v>1000</v>
      </c>
      <c r="F137" s="72">
        <f t="shared" si="8"/>
        <v>1000</v>
      </c>
    </row>
    <row r="138" spans="1:6" s="43" customFormat="1" ht="24.6" thickBot="1">
      <c r="A138" s="69" t="s">
        <v>181</v>
      </c>
      <c r="B138" s="71" t="s">
        <v>106</v>
      </c>
      <c r="C138" s="71" t="s">
        <v>182</v>
      </c>
      <c r="D138" s="71">
        <v>540</v>
      </c>
      <c r="E138" s="72">
        <f t="shared" si="8"/>
        <v>1000</v>
      </c>
      <c r="F138" s="72">
        <f t="shared" si="8"/>
        <v>1000</v>
      </c>
    </row>
    <row r="139" spans="1:6" s="43" customFormat="1" ht="12" thickBot="1">
      <c r="A139" s="85" t="s">
        <v>180</v>
      </c>
      <c r="B139" s="71" t="s">
        <v>106</v>
      </c>
      <c r="C139" s="71" t="s">
        <v>182</v>
      </c>
      <c r="D139" s="71">
        <v>540</v>
      </c>
      <c r="E139" s="72">
        <v>1000</v>
      </c>
      <c r="F139" s="72">
        <v>1000</v>
      </c>
    </row>
  </sheetData>
  <mergeCells count="2">
    <mergeCell ref="A6:F10"/>
    <mergeCell ref="D2:F5"/>
  </mergeCells>
  <pageMargins left="0.7" right="0.7" top="0.75" bottom="0.75" header="0.3" footer="0.3"/>
  <pageSetup paperSize="9" scale="81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2:G66"/>
  <sheetViews>
    <sheetView topLeftCell="A58" zoomScaleNormal="100" workbookViewId="0">
      <selection activeCell="E38" sqref="E38"/>
    </sheetView>
  </sheetViews>
  <sheetFormatPr defaultRowHeight="13.8"/>
  <cols>
    <col min="1" max="1" width="52.21875" style="8" customWidth="1"/>
    <col min="2" max="2" width="18.77734375" style="8" customWidth="1"/>
    <col min="3" max="3" width="10.33203125" style="8" customWidth="1"/>
    <col min="4" max="4" width="12.77734375" style="8" customWidth="1"/>
    <col min="5" max="5" width="15.21875" style="8" customWidth="1"/>
    <col min="6" max="6" width="14.5546875" style="8" customWidth="1"/>
    <col min="7" max="16384" width="8.88671875" style="8"/>
  </cols>
  <sheetData>
    <row r="2" spans="1:7">
      <c r="B2" s="9"/>
      <c r="C2" s="9"/>
    </row>
    <row r="3" spans="1:7" ht="13.8" customHeight="1">
      <c r="B3" s="173" t="s">
        <v>202</v>
      </c>
      <c r="C3" s="173"/>
      <c r="D3" s="173"/>
    </row>
    <row r="4" spans="1:7">
      <c r="B4" s="173"/>
      <c r="C4" s="173"/>
      <c r="D4" s="173"/>
    </row>
    <row r="5" spans="1:7">
      <c r="B5" s="173"/>
      <c r="C5" s="173"/>
      <c r="D5" s="173"/>
    </row>
    <row r="6" spans="1:7">
      <c r="B6" s="173"/>
      <c r="C6" s="173"/>
      <c r="D6" s="173"/>
    </row>
    <row r="7" spans="1:7">
      <c r="B7" s="173"/>
      <c r="C7" s="173"/>
      <c r="D7" s="173"/>
    </row>
    <row r="8" spans="1:7">
      <c r="A8" s="166" t="s">
        <v>203</v>
      </c>
      <c r="B8" s="174"/>
      <c r="C8" s="174"/>
      <c r="D8" s="174"/>
    </row>
    <row r="9" spans="1:7">
      <c r="A9" s="174"/>
      <c r="B9" s="174"/>
      <c r="C9" s="174"/>
      <c r="D9" s="174"/>
    </row>
    <row r="10" spans="1:7">
      <c r="A10" s="174"/>
      <c r="B10" s="174"/>
      <c r="C10" s="174"/>
      <c r="D10" s="174"/>
    </row>
    <row r="11" spans="1:7">
      <c r="A11" s="174"/>
      <c r="B11" s="174"/>
      <c r="C11" s="174"/>
      <c r="D11" s="174"/>
    </row>
    <row r="12" spans="1:7" ht="14.4" thickBot="1">
      <c r="A12" s="175"/>
      <c r="B12" s="175"/>
      <c r="C12" s="175"/>
      <c r="D12" s="175"/>
    </row>
    <row r="13" spans="1:7" ht="46.2" thickBot="1">
      <c r="A13" s="21" t="s">
        <v>1</v>
      </c>
      <c r="B13" s="14" t="s">
        <v>90</v>
      </c>
      <c r="C13" s="14" t="s">
        <v>3</v>
      </c>
      <c r="D13" s="14" t="s">
        <v>95</v>
      </c>
      <c r="G13" s="10"/>
    </row>
    <row r="14" spans="1:7" ht="14.4" customHeight="1" thickBot="1">
      <c r="A14" s="33">
        <v>1</v>
      </c>
      <c r="B14" s="35">
        <v>2</v>
      </c>
      <c r="C14" s="35">
        <v>3</v>
      </c>
      <c r="D14" s="54">
        <v>4</v>
      </c>
      <c r="F14" s="10"/>
    </row>
    <row r="15" spans="1:7" ht="31.8" customHeight="1" thickBot="1">
      <c r="A15" s="65" t="s">
        <v>75</v>
      </c>
      <c r="B15" s="170" t="s">
        <v>76</v>
      </c>
      <c r="C15" s="171"/>
      <c r="D15" s="66">
        <f>D16+D17+D18</f>
        <v>306512</v>
      </c>
      <c r="E15" s="10"/>
    </row>
    <row r="16" spans="1:7" ht="31.8" customHeight="1" thickBot="1">
      <c r="A16" s="135" t="s">
        <v>78</v>
      </c>
      <c r="B16" s="134" t="s">
        <v>77</v>
      </c>
      <c r="C16" s="134">
        <v>360</v>
      </c>
      <c r="D16" s="132">
        <v>10000</v>
      </c>
    </row>
    <row r="17" spans="1:4" ht="14.4" customHeight="1" thickBot="1">
      <c r="A17" s="24" t="s">
        <v>81</v>
      </c>
      <c r="B17" s="26" t="s">
        <v>79</v>
      </c>
      <c r="C17" s="26">
        <v>312</v>
      </c>
      <c r="D17" s="27">
        <v>226512</v>
      </c>
    </row>
    <row r="18" spans="1:4" ht="23.4" customHeight="1" thickBot="1">
      <c r="A18" s="23" t="s">
        <v>170</v>
      </c>
      <c r="B18" s="26" t="s">
        <v>103</v>
      </c>
      <c r="C18" s="26">
        <v>540</v>
      </c>
      <c r="D18" s="27">
        <v>70000</v>
      </c>
    </row>
    <row r="19" spans="1:4" ht="26.4" customHeight="1" thickBot="1">
      <c r="A19" s="127" t="s">
        <v>42</v>
      </c>
      <c r="B19" s="176" t="s">
        <v>43</v>
      </c>
      <c r="C19" s="177"/>
      <c r="D19" s="128">
        <f>D20</f>
        <v>750000</v>
      </c>
    </row>
    <row r="20" spans="1:4" s="28" customFormat="1" ht="31.2" customHeight="1" thickBot="1">
      <c r="A20" s="135" t="s">
        <v>44</v>
      </c>
      <c r="B20" s="134" t="s">
        <v>45</v>
      </c>
      <c r="C20" s="134">
        <v>200</v>
      </c>
      <c r="D20" s="132">
        <f>D21+D22</f>
        <v>750000</v>
      </c>
    </row>
    <row r="21" spans="1:4" ht="14.4" customHeight="1" thickBot="1">
      <c r="A21" s="135" t="s">
        <v>46</v>
      </c>
      <c r="B21" s="134" t="s">
        <v>47</v>
      </c>
      <c r="C21" s="134">
        <v>240</v>
      </c>
      <c r="D21" s="132">
        <v>300000</v>
      </c>
    </row>
    <row r="22" spans="1:4" ht="14.4" thickBot="1">
      <c r="A22" s="24" t="s">
        <v>96</v>
      </c>
      <c r="B22" s="26" t="s">
        <v>50</v>
      </c>
      <c r="C22" s="26">
        <v>240</v>
      </c>
      <c r="D22" s="27">
        <v>450000</v>
      </c>
    </row>
    <row r="23" spans="1:4" ht="24" thickBot="1">
      <c r="A23" s="65" t="s">
        <v>142</v>
      </c>
      <c r="B23" s="170" t="s">
        <v>119</v>
      </c>
      <c r="C23" s="172"/>
      <c r="D23" s="66">
        <f>D24</f>
        <v>3500000</v>
      </c>
    </row>
    <row r="24" spans="1:4" ht="24.6" thickBot="1">
      <c r="A24" s="23" t="s">
        <v>165</v>
      </c>
      <c r="B24" s="26" t="s">
        <v>107</v>
      </c>
      <c r="C24" s="138">
        <v>540</v>
      </c>
      <c r="D24" s="27">
        <v>3500000</v>
      </c>
    </row>
    <row r="25" spans="1:4" ht="26.4" customHeight="1" thickBot="1">
      <c r="A25" s="65" t="s">
        <v>83</v>
      </c>
      <c r="B25" s="99" t="s">
        <v>84</v>
      </c>
      <c r="C25" s="99"/>
      <c r="D25" s="66">
        <v>1000</v>
      </c>
    </row>
    <row r="26" spans="1:4" ht="14.4" customHeight="1" thickBot="1">
      <c r="A26" s="24" t="s">
        <v>72</v>
      </c>
      <c r="B26" s="26" t="s">
        <v>85</v>
      </c>
      <c r="C26" s="26">
        <v>540</v>
      </c>
      <c r="D26" s="27">
        <v>1000</v>
      </c>
    </row>
    <row r="27" spans="1:4" ht="27" customHeight="1" thickBot="1">
      <c r="A27" s="65" t="s">
        <v>88</v>
      </c>
      <c r="B27" s="99" t="s">
        <v>56</v>
      </c>
      <c r="C27" s="99"/>
      <c r="D27" s="66">
        <f>D28+D32+D38</f>
        <v>3129807.42</v>
      </c>
    </row>
    <row r="28" spans="1:4" s="28" customFormat="1" ht="14.4" customHeight="1" thickBot="1">
      <c r="A28" s="135" t="s">
        <v>97</v>
      </c>
      <c r="B28" s="134" t="s">
        <v>57</v>
      </c>
      <c r="C28" s="134"/>
      <c r="D28" s="132">
        <f>D29+D30+D31</f>
        <v>651000</v>
      </c>
    </row>
    <row r="29" spans="1:4" s="28" customFormat="1" ht="14.4" customHeight="1" thickBot="1">
      <c r="A29" s="24" t="s">
        <v>22</v>
      </c>
      <c r="B29" s="26" t="s">
        <v>58</v>
      </c>
      <c r="C29" s="26">
        <v>247</v>
      </c>
      <c r="D29" s="27">
        <v>550000</v>
      </c>
    </row>
    <row r="30" spans="1:4" s="28" customFormat="1" ht="14.4" thickBot="1">
      <c r="A30" s="24" t="s">
        <v>91</v>
      </c>
      <c r="B30" s="26" t="s">
        <v>58</v>
      </c>
      <c r="C30" s="26">
        <v>853</v>
      </c>
      <c r="D30" s="27">
        <v>1000</v>
      </c>
    </row>
    <row r="31" spans="1:4" s="28" customFormat="1" ht="29.4" customHeight="1" thickBot="1">
      <c r="A31" s="24" t="s">
        <v>21</v>
      </c>
      <c r="B31" s="26" t="s">
        <v>59</v>
      </c>
      <c r="C31" s="26">
        <v>240</v>
      </c>
      <c r="D31" s="27">
        <v>100000</v>
      </c>
    </row>
    <row r="32" spans="1:4" ht="21" customHeight="1" thickBot="1">
      <c r="A32" s="135" t="s">
        <v>60</v>
      </c>
      <c r="B32" s="134" t="s">
        <v>61</v>
      </c>
      <c r="C32" s="134"/>
      <c r="D32" s="132">
        <f>D33+D34+D35+D36+D37</f>
        <v>1414996.95</v>
      </c>
    </row>
    <row r="33" spans="1:4" ht="14.4" thickBot="1">
      <c r="A33" s="24" t="s">
        <v>62</v>
      </c>
      <c r="B33" s="26" t="s">
        <v>63</v>
      </c>
      <c r="C33" s="26">
        <v>240</v>
      </c>
      <c r="D33" s="27">
        <v>764996.95</v>
      </c>
    </row>
    <row r="34" spans="1:4" ht="14.4" thickBot="1">
      <c r="A34" s="24" t="s">
        <v>64</v>
      </c>
      <c r="B34" s="26" t="s">
        <v>65</v>
      </c>
      <c r="C34" s="26">
        <v>240</v>
      </c>
      <c r="D34" s="27">
        <v>150000</v>
      </c>
    </row>
    <row r="35" spans="1:4" s="28" customFormat="1" ht="28.2" customHeight="1" thickBot="1">
      <c r="A35" s="24" t="s">
        <v>93</v>
      </c>
      <c r="B35" s="26" t="s">
        <v>66</v>
      </c>
      <c r="C35" s="26">
        <v>240</v>
      </c>
      <c r="D35" s="27">
        <v>200000</v>
      </c>
    </row>
    <row r="36" spans="1:4" s="28" customFormat="1" ht="14.4" customHeight="1" thickBot="1">
      <c r="A36" s="24" t="s">
        <v>94</v>
      </c>
      <c r="B36" s="26" t="s">
        <v>89</v>
      </c>
      <c r="C36" s="26">
        <v>240</v>
      </c>
      <c r="D36" s="27">
        <v>150000</v>
      </c>
    </row>
    <row r="37" spans="1:4" s="28" customFormat="1" ht="14.4" customHeight="1" thickBot="1">
      <c r="A37" s="24" t="s">
        <v>192</v>
      </c>
      <c r="B37" s="140" t="s">
        <v>154</v>
      </c>
      <c r="C37" s="141">
        <v>240</v>
      </c>
      <c r="D37" s="27">
        <v>150000</v>
      </c>
    </row>
    <row r="38" spans="1:4" s="28" customFormat="1" ht="39" customHeight="1" thickBot="1">
      <c r="A38" s="23" t="s">
        <v>156</v>
      </c>
      <c r="B38" s="140" t="s">
        <v>118</v>
      </c>
      <c r="C38" s="141">
        <v>240</v>
      </c>
      <c r="D38" s="27">
        <v>1063810.47</v>
      </c>
    </row>
    <row r="39" spans="1:4" s="28" customFormat="1" ht="41.4" customHeight="1" thickBot="1">
      <c r="A39" s="65" t="s">
        <v>120</v>
      </c>
      <c r="B39" s="99" t="s">
        <v>11</v>
      </c>
      <c r="C39" s="99"/>
      <c r="D39" s="66">
        <f>D40+D41+D45+D47+D50</f>
        <v>5070742</v>
      </c>
    </row>
    <row r="40" spans="1:4" ht="14.4" customHeight="1" thickBot="1">
      <c r="A40" s="24" t="s">
        <v>12</v>
      </c>
      <c r="B40" s="26" t="s">
        <v>98</v>
      </c>
      <c r="C40" s="26">
        <v>123</v>
      </c>
      <c r="D40" s="27">
        <v>126000</v>
      </c>
    </row>
    <row r="41" spans="1:4" ht="14.4" thickBot="1">
      <c r="A41" s="24" t="s">
        <v>17</v>
      </c>
      <c r="B41" s="26" t="s">
        <v>18</v>
      </c>
      <c r="C41" s="26"/>
      <c r="D41" s="27">
        <f>D42+D43+D44</f>
        <v>3824002</v>
      </c>
    </row>
    <row r="42" spans="1:4" s="28" customFormat="1" ht="48.6" thickBot="1">
      <c r="A42" s="24" t="s">
        <v>19</v>
      </c>
      <c r="B42" s="26" t="s">
        <v>18</v>
      </c>
      <c r="C42" s="26">
        <v>120</v>
      </c>
      <c r="D42" s="27">
        <v>3013549</v>
      </c>
    </row>
    <row r="43" spans="1:4" s="28" customFormat="1" ht="24" customHeight="1" thickBot="1">
      <c r="A43" s="24" t="s">
        <v>14</v>
      </c>
      <c r="B43" s="26" t="s">
        <v>18</v>
      </c>
      <c r="C43" s="26">
        <v>240</v>
      </c>
      <c r="D43" s="27">
        <v>805453</v>
      </c>
    </row>
    <row r="44" spans="1:4" ht="14.4" customHeight="1" thickBot="1">
      <c r="A44" s="135" t="s">
        <v>91</v>
      </c>
      <c r="B44" s="134" t="s">
        <v>18</v>
      </c>
      <c r="C44" s="134">
        <v>850</v>
      </c>
      <c r="D44" s="132">
        <v>5000</v>
      </c>
    </row>
    <row r="45" spans="1:4" ht="24" customHeight="1" thickBot="1">
      <c r="A45" s="23" t="s">
        <v>24</v>
      </c>
      <c r="B45" s="18" t="s">
        <v>25</v>
      </c>
      <c r="C45" s="18"/>
      <c r="D45" s="20">
        <f>D46</f>
        <v>726740</v>
      </c>
    </row>
    <row r="46" spans="1:4" ht="52.2" customHeight="1" thickBot="1">
      <c r="A46" s="24" t="s">
        <v>19</v>
      </c>
      <c r="B46" s="26" t="s">
        <v>99</v>
      </c>
      <c r="C46" s="26">
        <v>120</v>
      </c>
      <c r="D46" s="27">
        <v>726740</v>
      </c>
    </row>
    <row r="47" spans="1:4" ht="14.4" customHeight="1" thickBot="1">
      <c r="A47" s="23" t="s">
        <v>30</v>
      </c>
      <c r="B47" s="18" t="s">
        <v>32</v>
      </c>
      <c r="C47" s="18"/>
      <c r="D47" s="20">
        <f>D48+D49</f>
        <v>374000</v>
      </c>
    </row>
    <row r="48" spans="1:4" ht="24.6" thickBot="1">
      <c r="A48" s="24" t="s">
        <v>21</v>
      </c>
      <c r="B48" s="26" t="s">
        <v>100</v>
      </c>
      <c r="C48" s="26">
        <v>240</v>
      </c>
      <c r="D48" s="27">
        <v>370000</v>
      </c>
    </row>
    <row r="49" spans="1:5" ht="14.4" customHeight="1" thickBot="1">
      <c r="A49" s="24" t="s">
        <v>91</v>
      </c>
      <c r="B49" s="26" t="s">
        <v>100</v>
      </c>
      <c r="C49" s="26">
        <v>850</v>
      </c>
      <c r="D49" s="27">
        <v>4000</v>
      </c>
    </row>
    <row r="50" spans="1:5" s="28" customFormat="1" ht="14.4" thickBot="1">
      <c r="A50" s="23" t="s">
        <v>67</v>
      </c>
      <c r="B50" s="18" t="s">
        <v>70</v>
      </c>
      <c r="C50" s="18"/>
      <c r="D50" s="20">
        <v>20000</v>
      </c>
    </row>
    <row r="51" spans="1:5" ht="14.4" thickBot="1">
      <c r="A51" s="135" t="s">
        <v>68</v>
      </c>
      <c r="B51" s="134" t="s">
        <v>101</v>
      </c>
      <c r="C51" s="134">
        <v>240</v>
      </c>
      <c r="D51" s="132">
        <v>20000</v>
      </c>
    </row>
    <row r="52" spans="1:5" ht="24.6" thickBot="1">
      <c r="A52" s="139" t="s">
        <v>14</v>
      </c>
      <c r="B52" s="134" t="s">
        <v>121</v>
      </c>
      <c r="C52" s="134">
        <v>240</v>
      </c>
      <c r="D52" s="27">
        <v>975258.05</v>
      </c>
    </row>
    <row r="53" spans="1:5" ht="24.6" thickBot="1">
      <c r="A53" s="139" t="s">
        <v>14</v>
      </c>
      <c r="B53" s="134" t="s">
        <v>121</v>
      </c>
      <c r="C53" s="134">
        <v>240</v>
      </c>
      <c r="D53" s="5">
        <v>88552.42</v>
      </c>
    </row>
    <row r="54" spans="1:5" ht="14.4" thickBot="1">
      <c r="A54" s="65" t="s">
        <v>52</v>
      </c>
      <c r="B54" s="170" t="s">
        <v>194</v>
      </c>
      <c r="C54" s="171"/>
      <c r="D54" s="66">
        <f>D55</f>
        <v>11000</v>
      </c>
    </row>
    <row r="55" spans="1:5" ht="14.4" thickBot="1">
      <c r="A55" s="135" t="s">
        <v>108</v>
      </c>
      <c r="B55" s="168" t="s">
        <v>194</v>
      </c>
      <c r="C55" s="169"/>
      <c r="D55" s="132">
        <f>D56</f>
        <v>11000</v>
      </c>
    </row>
    <row r="56" spans="1:5" ht="14.4" thickBot="1">
      <c r="A56" s="24" t="s">
        <v>140</v>
      </c>
      <c r="B56" s="168" t="s">
        <v>193</v>
      </c>
      <c r="C56" s="169"/>
      <c r="D56" s="132">
        <f>D57</f>
        <v>11000</v>
      </c>
    </row>
    <row r="57" spans="1:5" ht="28.2" thickBot="1">
      <c r="A57" s="131" t="s">
        <v>14</v>
      </c>
      <c r="B57" s="134" t="s">
        <v>193</v>
      </c>
      <c r="C57" s="134">
        <v>240</v>
      </c>
      <c r="D57" s="132">
        <v>11000</v>
      </c>
    </row>
    <row r="58" spans="1:5" ht="14.4" thickBot="1">
      <c r="A58" s="112" t="s">
        <v>33</v>
      </c>
      <c r="B58" s="170" t="s">
        <v>37</v>
      </c>
      <c r="C58" s="171"/>
      <c r="D58" s="66">
        <f>D59</f>
        <v>54734</v>
      </c>
    </row>
    <row r="59" spans="1:5" ht="14.4" thickBot="1">
      <c r="A59" s="129" t="s">
        <v>36</v>
      </c>
      <c r="B59" s="168" t="s">
        <v>195</v>
      </c>
      <c r="C59" s="169"/>
      <c r="D59" s="132">
        <f>D60</f>
        <v>54734</v>
      </c>
    </row>
    <row r="60" spans="1:5" ht="14.4" thickBot="1">
      <c r="A60" s="135" t="s">
        <v>109</v>
      </c>
      <c r="B60" s="168" t="s">
        <v>110</v>
      </c>
      <c r="C60" s="169"/>
      <c r="D60" s="132">
        <f>D61+D62</f>
        <v>54734</v>
      </c>
    </row>
    <row r="61" spans="1:5" ht="48.6" thickBot="1">
      <c r="A61" s="135" t="s">
        <v>39</v>
      </c>
      <c r="B61" s="134" t="s">
        <v>110</v>
      </c>
      <c r="C61" s="134">
        <v>120</v>
      </c>
      <c r="D61" s="132">
        <v>49422</v>
      </c>
    </row>
    <row r="62" spans="1:5" ht="24.6" thickBot="1">
      <c r="A62" s="135" t="s">
        <v>21</v>
      </c>
      <c r="B62" s="134" t="s">
        <v>110</v>
      </c>
      <c r="C62" s="134">
        <v>240</v>
      </c>
      <c r="D62" s="132">
        <v>5312</v>
      </c>
    </row>
    <row r="63" spans="1:5" ht="14.4" thickBot="1">
      <c r="A63" s="136" t="s">
        <v>122</v>
      </c>
      <c r="B63" s="137" t="s">
        <v>123</v>
      </c>
      <c r="C63" s="137">
        <v>870</v>
      </c>
      <c r="D63" s="133">
        <v>38139</v>
      </c>
    </row>
    <row r="64" spans="1:5" ht="14.4" thickBot="1">
      <c r="A64" s="22" t="s">
        <v>102</v>
      </c>
      <c r="B64" s="3"/>
      <c r="C64" s="3"/>
      <c r="D64" s="6">
        <f>D15+D19+D23+D25+D27+D39+D54+D58+D63</f>
        <v>12861934.42</v>
      </c>
      <c r="E64" s="10"/>
    </row>
    <row r="65" spans="1:1">
      <c r="A65" s="12"/>
    </row>
    <row r="66" spans="1:1">
      <c r="A66" s="12"/>
    </row>
  </sheetData>
  <mergeCells count="11">
    <mergeCell ref="B23:C23"/>
    <mergeCell ref="B3:D7"/>
    <mergeCell ref="A8:D12"/>
    <mergeCell ref="B15:C15"/>
    <mergeCell ref="B19:C19"/>
    <mergeCell ref="B60:C60"/>
    <mergeCell ref="B54:C54"/>
    <mergeCell ref="B55:C55"/>
    <mergeCell ref="B56:C56"/>
    <mergeCell ref="B58:C58"/>
    <mergeCell ref="B59:C59"/>
  </mergeCells>
  <pageMargins left="0.7" right="0.7" top="0.75" bottom="0.75" header="0.3" footer="0.3"/>
  <pageSetup paperSize="9" scale="86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K58"/>
  <sheetViews>
    <sheetView tabSelected="1" topLeftCell="A40" zoomScaleNormal="100" workbookViewId="0">
      <selection activeCell="E59" sqref="E59"/>
    </sheetView>
  </sheetViews>
  <sheetFormatPr defaultRowHeight="14.4"/>
  <cols>
    <col min="1" max="1" width="39.88671875" customWidth="1"/>
    <col min="2" max="2" width="13" customWidth="1"/>
    <col min="3" max="3" width="7.5546875" customWidth="1"/>
    <col min="4" max="4" width="13.109375" customWidth="1"/>
    <col min="5" max="5" width="14.88671875" customWidth="1"/>
    <col min="7" max="8" width="9" bestFit="1" customWidth="1"/>
    <col min="10" max="11" width="9" bestFit="1" customWidth="1"/>
  </cols>
  <sheetData>
    <row r="1" spans="1:11">
      <c r="B1" s="17"/>
      <c r="C1" s="179" t="s">
        <v>204</v>
      </c>
      <c r="D1" s="179"/>
      <c r="E1" s="179"/>
    </row>
    <row r="2" spans="1:11">
      <c r="B2" s="17"/>
      <c r="C2" s="179"/>
      <c r="D2" s="179"/>
      <c r="E2" s="179"/>
    </row>
    <row r="3" spans="1:11" ht="48" customHeight="1">
      <c r="B3" s="17"/>
      <c r="C3" s="179"/>
      <c r="D3" s="179"/>
      <c r="E3" s="179"/>
    </row>
    <row r="4" spans="1:11">
      <c r="A4" s="178" t="s">
        <v>201</v>
      </c>
      <c r="B4" s="178"/>
      <c r="C4" s="178"/>
      <c r="D4" s="178"/>
      <c r="E4" s="178"/>
    </row>
    <row r="5" spans="1:11">
      <c r="A5" s="178"/>
      <c r="B5" s="178"/>
      <c r="C5" s="178"/>
      <c r="D5" s="178"/>
      <c r="E5" s="178"/>
    </row>
    <row r="6" spans="1:11">
      <c r="A6" s="178"/>
      <c r="B6" s="178"/>
      <c r="C6" s="178"/>
      <c r="D6" s="178"/>
      <c r="E6" s="178"/>
    </row>
    <row r="7" spans="1:11">
      <c r="A7" s="178"/>
      <c r="B7" s="178"/>
      <c r="C7" s="178"/>
      <c r="D7" s="178"/>
      <c r="E7" s="178"/>
    </row>
    <row r="8" spans="1:11" ht="15" thickBot="1">
      <c r="A8" s="178"/>
      <c r="B8" s="178"/>
      <c r="C8" s="178"/>
      <c r="D8" s="178"/>
      <c r="E8" s="178"/>
    </row>
    <row r="9" spans="1:11" s="49" customFormat="1" ht="80.400000000000006" thickBot="1">
      <c r="A9" s="21" t="s">
        <v>1</v>
      </c>
      <c r="B9" s="14" t="s">
        <v>90</v>
      </c>
      <c r="C9" s="14" t="s">
        <v>3</v>
      </c>
      <c r="D9" s="14" t="s">
        <v>111</v>
      </c>
      <c r="E9" s="14" t="s">
        <v>197</v>
      </c>
    </row>
    <row r="10" spans="1:11" s="43" customFormat="1" ht="12" thickBot="1">
      <c r="A10" s="33">
        <v>1</v>
      </c>
      <c r="B10" s="35">
        <v>2</v>
      </c>
      <c r="C10" s="35">
        <v>3</v>
      </c>
      <c r="D10" s="54">
        <v>4</v>
      </c>
      <c r="E10" s="54">
        <v>5</v>
      </c>
    </row>
    <row r="11" spans="1:11" s="43" customFormat="1" ht="34.799999999999997" thickBot="1">
      <c r="A11" s="65" t="s">
        <v>75</v>
      </c>
      <c r="B11" s="170" t="s">
        <v>76</v>
      </c>
      <c r="C11" s="171"/>
      <c r="D11" s="66">
        <f>D12+D13+D14</f>
        <v>302512</v>
      </c>
      <c r="E11" s="66">
        <f>E12+E13+E14</f>
        <v>302512</v>
      </c>
      <c r="H11" s="50"/>
      <c r="K11" s="50"/>
    </row>
    <row r="12" spans="1:11" s="43" customFormat="1" ht="24.6" thickBot="1">
      <c r="A12" s="135" t="s">
        <v>78</v>
      </c>
      <c r="B12" s="134" t="s">
        <v>77</v>
      </c>
      <c r="C12" s="134">
        <v>360</v>
      </c>
      <c r="D12" s="130">
        <v>6000</v>
      </c>
      <c r="E12" s="130">
        <v>6000</v>
      </c>
    </row>
    <row r="13" spans="1:11" s="43" customFormat="1" ht="12.6" thickBot="1">
      <c r="A13" s="135" t="s">
        <v>81</v>
      </c>
      <c r="B13" s="134" t="s">
        <v>79</v>
      </c>
      <c r="C13" s="134">
        <v>312</v>
      </c>
      <c r="D13" s="132">
        <v>226512</v>
      </c>
      <c r="E13" s="132">
        <v>226512</v>
      </c>
    </row>
    <row r="14" spans="1:11" s="43" customFormat="1" ht="36.6" thickBot="1">
      <c r="A14" s="135" t="s">
        <v>170</v>
      </c>
      <c r="B14" s="134" t="s">
        <v>103</v>
      </c>
      <c r="C14" s="134">
        <v>540</v>
      </c>
      <c r="D14" s="130">
        <v>70000</v>
      </c>
      <c r="E14" s="130">
        <v>70000</v>
      </c>
    </row>
    <row r="15" spans="1:11" s="43" customFormat="1" ht="34.799999999999997" thickBot="1">
      <c r="A15" s="127" t="s">
        <v>42</v>
      </c>
      <c r="B15" s="176" t="s">
        <v>43</v>
      </c>
      <c r="C15" s="177"/>
      <c r="D15" s="66">
        <f>D16</f>
        <v>579441</v>
      </c>
      <c r="E15" s="66">
        <f>E16</f>
        <v>549441</v>
      </c>
    </row>
    <row r="16" spans="1:11" s="43" customFormat="1" ht="36.6" thickBot="1">
      <c r="A16" s="135" t="s">
        <v>44</v>
      </c>
      <c r="B16" s="134" t="s">
        <v>45</v>
      </c>
      <c r="C16" s="134">
        <v>200</v>
      </c>
      <c r="D16" s="27">
        <f>D17+D18</f>
        <v>579441</v>
      </c>
      <c r="E16" s="27">
        <f>E17+E18</f>
        <v>549441</v>
      </c>
    </row>
    <row r="17" spans="1:5" s="43" customFormat="1" ht="24.6" thickBot="1">
      <c r="A17" s="135" t="s">
        <v>46</v>
      </c>
      <c r="B17" s="134" t="s">
        <v>47</v>
      </c>
      <c r="C17" s="134">
        <v>240</v>
      </c>
      <c r="D17" s="27">
        <v>250000</v>
      </c>
      <c r="E17" s="27">
        <v>220000</v>
      </c>
    </row>
    <row r="18" spans="1:5" s="43" customFormat="1" ht="12.6" thickBot="1">
      <c r="A18" s="24" t="s">
        <v>96</v>
      </c>
      <c r="B18" s="26" t="s">
        <v>50</v>
      </c>
      <c r="C18" s="26">
        <v>240</v>
      </c>
      <c r="D18" s="27">
        <v>329441</v>
      </c>
      <c r="E18" s="27">
        <v>329441</v>
      </c>
    </row>
    <row r="19" spans="1:5" s="43" customFormat="1" ht="23.4" thickBot="1">
      <c r="A19" s="65" t="s">
        <v>142</v>
      </c>
      <c r="B19" s="170" t="s">
        <v>119</v>
      </c>
      <c r="C19" s="180"/>
      <c r="D19" s="66">
        <f>D20</f>
        <v>3500000</v>
      </c>
      <c r="E19" s="66">
        <f>E20</f>
        <v>3500000</v>
      </c>
    </row>
    <row r="20" spans="1:5" s="43" customFormat="1" ht="24.6" thickBot="1">
      <c r="A20" s="24" t="s">
        <v>165</v>
      </c>
      <c r="B20" s="26" t="s">
        <v>107</v>
      </c>
      <c r="C20" s="138">
        <v>540</v>
      </c>
      <c r="D20" s="27">
        <v>3500000</v>
      </c>
      <c r="E20" s="27">
        <v>3500000</v>
      </c>
    </row>
    <row r="21" spans="1:5" s="43" customFormat="1" ht="34.799999999999997" thickBot="1">
      <c r="A21" s="65" t="s">
        <v>83</v>
      </c>
      <c r="B21" s="99" t="s">
        <v>84</v>
      </c>
      <c r="C21" s="99"/>
      <c r="D21" s="66">
        <v>1000</v>
      </c>
      <c r="E21" s="66">
        <v>1000</v>
      </c>
    </row>
    <row r="22" spans="1:5" s="43" customFormat="1" ht="24.6" thickBot="1">
      <c r="A22" s="135" t="s">
        <v>72</v>
      </c>
      <c r="B22" s="134" t="s">
        <v>85</v>
      </c>
      <c r="C22" s="134">
        <v>540</v>
      </c>
      <c r="D22" s="132">
        <v>1000</v>
      </c>
      <c r="E22" s="132">
        <v>1000</v>
      </c>
    </row>
    <row r="23" spans="1:5" s="43" customFormat="1" ht="34.799999999999997" thickBot="1">
      <c r="A23" s="65" t="s">
        <v>88</v>
      </c>
      <c r="B23" s="99" t="s">
        <v>56</v>
      </c>
      <c r="C23" s="99"/>
      <c r="D23" s="66">
        <f>D24+D28+D34</f>
        <v>4811248</v>
      </c>
      <c r="E23" s="66">
        <f>E24+E28</f>
        <v>1619380</v>
      </c>
    </row>
    <row r="24" spans="1:5" s="43" customFormat="1" ht="24.6" thickBot="1">
      <c r="A24" s="135" t="s">
        <v>97</v>
      </c>
      <c r="B24" s="134" t="s">
        <v>57</v>
      </c>
      <c r="C24" s="134"/>
      <c r="D24" s="132">
        <f>D25+D26+D27</f>
        <v>651000</v>
      </c>
      <c r="E24" s="132">
        <f>E25+E26+E27</f>
        <v>551000</v>
      </c>
    </row>
    <row r="25" spans="1:5" s="43" customFormat="1" ht="12.6" thickBot="1">
      <c r="A25" s="135" t="s">
        <v>22</v>
      </c>
      <c r="B25" s="134" t="s">
        <v>58</v>
      </c>
      <c r="C25" s="134">
        <v>247</v>
      </c>
      <c r="D25" s="132">
        <v>550000</v>
      </c>
      <c r="E25" s="132">
        <v>450000</v>
      </c>
    </row>
    <row r="26" spans="1:5" s="43" customFormat="1" ht="12.6" thickBot="1">
      <c r="A26" s="135" t="s">
        <v>91</v>
      </c>
      <c r="B26" s="134" t="s">
        <v>58</v>
      </c>
      <c r="C26" s="134">
        <v>853</v>
      </c>
      <c r="D26" s="132">
        <v>1000</v>
      </c>
      <c r="E26" s="132">
        <v>1000</v>
      </c>
    </row>
    <row r="27" spans="1:5" s="43" customFormat="1" ht="36.6" thickBot="1">
      <c r="A27" s="135" t="s">
        <v>21</v>
      </c>
      <c r="B27" s="134" t="s">
        <v>59</v>
      </c>
      <c r="C27" s="134">
        <v>240</v>
      </c>
      <c r="D27" s="132">
        <v>100000</v>
      </c>
      <c r="E27" s="132">
        <v>100000</v>
      </c>
    </row>
    <row r="28" spans="1:5" s="43" customFormat="1" ht="24.6" thickBot="1">
      <c r="A28" s="135" t="s">
        <v>60</v>
      </c>
      <c r="B28" s="134" t="s">
        <v>61</v>
      </c>
      <c r="C28" s="134"/>
      <c r="D28" s="132">
        <f>D29+D30+D31+D32+D33</f>
        <v>1160248</v>
      </c>
      <c r="E28" s="132">
        <f>E29+E30+E31+E32+E33</f>
        <v>1068380</v>
      </c>
    </row>
    <row r="29" spans="1:5" s="43" customFormat="1" ht="24.6" thickBot="1">
      <c r="A29" s="135" t="s">
        <v>62</v>
      </c>
      <c r="B29" s="134" t="s">
        <v>63</v>
      </c>
      <c r="C29" s="134">
        <v>240</v>
      </c>
      <c r="D29" s="132">
        <v>890248</v>
      </c>
      <c r="E29" s="132">
        <v>868380</v>
      </c>
    </row>
    <row r="30" spans="1:5" s="43" customFormat="1" ht="12.6" thickBot="1">
      <c r="A30" s="135" t="s">
        <v>64</v>
      </c>
      <c r="B30" s="134" t="s">
        <v>65</v>
      </c>
      <c r="C30" s="134">
        <v>240</v>
      </c>
      <c r="D30" s="132">
        <v>50000</v>
      </c>
      <c r="E30" s="132">
        <v>50000</v>
      </c>
    </row>
    <row r="31" spans="1:5" s="43" customFormat="1" ht="24.6" thickBot="1">
      <c r="A31" s="135" t="s">
        <v>93</v>
      </c>
      <c r="B31" s="134" t="s">
        <v>66</v>
      </c>
      <c r="C31" s="134">
        <v>240</v>
      </c>
      <c r="D31" s="132">
        <v>120000</v>
      </c>
      <c r="E31" s="132">
        <v>50000</v>
      </c>
    </row>
    <row r="32" spans="1:5" s="43" customFormat="1" ht="12.6" thickBot="1">
      <c r="A32" s="135" t="s">
        <v>94</v>
      </c>
      <c r="B32" s="134" t="s">
        <v>89</v>
      </c>
      <c r="C32" s="134">
        <v>240</v>
      </c>
      <c r="D32" s="132">
        <v>50000</v>
      </c>
      <c r="E32" s="132">
        <v>50000</v>
      </c>
    </row>
    <row r="33" spans="1:5" s="43" customFormat="1" ht="12.6" thickBot="1">
      <c r="A33" s="135" t="s">
        <v>192</v>
      </c>
      <c r="B33" s="144" t="s">
        <v>154</v>
      </c>
      <c r="C33" s="145">
        <v>240</v>
      </c>
      <c r="D33" s="132">
        <v>50000</v>
      </c>
      <c r="E33" s="132">
        <v>50000</v>
      </c>
    </row>
    <row r="34" spans="1:5" s="43" customFormat="1" ht="24.6" thickBot="1">
      <c r="A34" s="135" t="s">
        <v>185</v>
      </c>
      <c r="B34" s="168" t="s">
        <v>186</v>
      </c>
      <c r="C34" s="181"/>
      <c r="D34" s="132">
        <f>D35</f>
        <v>3000000</v>
      </c>
      <c r="E34" s="132">
        <v>0</v>
      </c>
    </row>
    <row r="35" spans="1:5" s="43" customFormat="1" ht="48.6" thickBot="1">
      <c r="A35" s="135" t="s">
        <v>156</v>
      </c>
      <c r="B35" s="146" t="s">
        <v>186</v>
      </c>
      <c r="C35" s="149">
        <v>240</v>
      </c>
      <c r="D35" s="132">
        <v>3000000</v>
      </c>
      <c r="E35" s="132">
        <v>0</v>
      </c>
    </row>
    <row r="36" spans="1:5" s="43" customFormat="1" ht="46.2" thickBot="1">
      <c r="A36" s="65" t="s">
        <v>120</v>
      </c>
      <c r="B36" s="99" t="s">
        <v>28</v>
      </c>
      <c r="C36" s="99"/>
      <c r="D36" s="66">
        <f>D37+D38+D42+D44+D47</f>
        <v>5167476</v>
      </c>
      <c r="E36" s="66">
        <f>E37+E38+E42+E44+E47</f>
        <v>5097476</v>
      </c>
    </row>
    <row r="37" spans="1:5" s="43" customFormat="1" ht="24.6" thickBot="1">
      <c r="A37" s="24" t="s">
        <v>12</v>
      </c>
      <c r="B37" s="26" t="s">
        <v>98</v>
      </c>
      <c r="C37" s="26">
        <v>123</v>
      </c>
      <c r="D37" s="27">
        <v>126000</v>
      </c>
      <c r="E37" s="27">
        <v>126000</v>
      </c>
    </row>
    <row r="38" spans="1:5" s="43" customFormat="1" ht="12.6" thickBot="1">
      <c r="A38" s="24" t="s">
        <v>17</v>
      </c>
      <c r="B38" s="26" t="s">
        <v>18</v>
      </c>
      <c r="C38" s="26"/>
      <c r="D38" s="27">
        <f>D39+D40+D41</f>
        <v>4014561</v>
      </c>
      <c r="E38" s="27">
        <f>E39+E40+E41</f>
        <v>3944561</v>
      </c>
    </row>
    <row r="39" spans="1:5" s="43" customFormat="1" ht="60.6" thickBot="1">
      <c r="A39" s="135" t="s">
        <v>19</v>
      </c>
      <c r="B39" s="134" t="s">
        <v>18</v>
      </c>
      <c r="C39" s="134">
        <v>120</v>
      </c>
      <c r="D39" s="132">
        <v>3172745</v>
      </c>
      <c r="E39" s="132">
        <v>3172745</v>
      </c>
    </row>
    <row r="40" spans="1:5" s="43" customFormat="1" ht="24.6" thickBot="1">
      <c r="A40" s="135" t="s">
        <v>14</v>
      </c>
      <c r="B40" s="134" t="s">
        <v>18</v>
      </c>
      <c r="C40" s="134">
        <v>240</v>
      </c>
      <c r="D40" s="132">
        <v>836816</v>
      </c>
      <c r="E40" s="132">
        <v>766816</v>
      </c>
    </row>
    <row r="41" spans="1:5" s="43" customFormat="1" ht="12.6" thickBot="1">
      <c r="A41" s="135" t="s">
        <v>91</v>
      </c>
      <c r="B41" s="134" t="s">
        <v>18</v>
      </c>
      <c r="C41" s="134">
        <v>850</v>
      </c>
      <c r="D41" s="132">
        <v>5000</v>
      </c>
      <c r="E41" s="132">
        <v>5000</v>
      </c>
    </row>
    <row r="42" spans="1:5" s="43" customFormat="1" ht="36.6" thickBot="1">
      <c r="A42" s="135" t="s">
        <v>24</v>
      </c>
      <c r="B42" s="134" t="s">
        <v>25</v>
      </c>
      <c r="C42" s="134"/>
      <c r="D42" s="132">
        <f>D43</f>
        <v>726740</v>
      </c>
      <c r="E42" s="132">
        <f>E43</f>
        <v>726740</v>
      </c>
    </row>
    <row r="43" spans="1:5" s="43" customFormat="1" ht="60.6" thickBot="1">
      <c r="A43" s="135" t="s">
        <v>19</v>
      </c>
      <c r="B43" s="134" t="s">
        <v>99</v>
      </c>
      <c r="C43" s="134">
        <v>120</v>
      </c>
      <c r="D43" s="132">
        <v>726740</v>
      </c>
      <c r="E43" s="132">
        <v>726740</v>
      </c>
    </row>
    <row r="44" spans="1:5" s="43" customFormat="1" ht="12.6" thickBot="1">
      <c r="A44" s="135" t="s">
        <v>30</v>
      </c>
      <c r="B44" s="134" t="s">
        <v>32</v>
      </c>
      <c r="C44" s="134"/>
      <c r="D44" s="27">
        <f>D45+D46</f>
        <v>285175</v>
      </c>
      <c r="E44" s="27">
        <f>E45+E46</f>
        <v>285175</v>
      </c>
    </row>
    <row r="45" spans="1:5" s="43" customFormat="1" ht="36.6" thickBot="1">
      <c r="A45" s="135" t="s">
        <v>21</v>
      </c>
      <c r="B45" s="134" t="s">
        <v>100</v>
      </c>
      <c r="C45" s="134">
        <v>240</v>
      </c>
      <c r="D45" s="27">
        <v>281175</v>
      </c>
      <c r="E45" s="27">
        <v>281175</v>
      </c>
    </row>
    <row r="46" spans="1:5" s="43" customFormat="1" ht="12.6" thickBot="1">
      <c r="A46" s="135" t="s">
        <v>91</v>
      </c>
      <c r="B46" s="134" t="s">
        <v>100</v>
      </c>
      <c r="C46" s="134">
        <v>850</v>
      </c>
      <c r="D46" s="132">
        <v>4000</v>
      </c>
      <c r="E46" s="132">
        <v>4000</v>
      </c>
    </row>
    <row r="47" spans="1:5" s="43" customFormat="1" ht="12.6" thickBot="1">
      <c r="A47" s="135" t="s">
        <v>67</v>
      </c>
      <c r="B47" s="134" t="s">
        <v>70</v>
      </c>
      <c r="C47" s="134"/>
      <c r="D47" s="132">
        <f>D48</f>
        <v>15000</v>
      </c>
      <c r="E47" s="132">
        <f>E48</f>
        <v>15000</v>
      </c>
    </row>
    <row r="48" spans="1:5" s="43" customFormat="1" ht="12.6" thickBot="1">
      <c r="A48" s="135" t="s">
        <v>68</v>
      </c>
      <c r="B48" s="134" t="s">
        <v>101</v>
      </c>
      <c r="C48" s="134">
        <v>240</v>
      </c>
      <c r="D48" s="132">
        <v>15000</v>
      </c>
      <c r="E48" s="132">
        <v>15000</v>
      </c>
    </row>
    <row r="49" spans="1:5" s="43" customFormat="1" ht="12" thickBot="1">
      <c r="A49" s="127" t="s">
        <v>52</v>
      </c>
      <c r="B49" s="176" t="s">
        <v>194</v>
      </c>
      <c r="C49" s="177"/>
      <c r="D49" s="128">
        <f>D50</f>
        <v>10000</v>
      </c>
      <c r="E49" s="128">
        <f>E50</f>
        <v>10000</v>
      </c>
    </row>
    <row r="50" spans="1:5" s="43" customFormat="1" ht="12.6" thickBot="1">
      <c r="A50" s="135" t="s">
        <v>108</v>
      </c>
      <c r="B50" s="168" t="s">
        <v>194</v>
      </c>
      <c r="C50" s="169"/>
      <c r="D50" s="132">
        <f>D51</f>
        <v>10000</v>
      </c>
      <c r="E50" s="132">
        <f>E51</f>
        <v>10000</v>
      </c>
    </row>
    <row r="51" spans="1:5" s="43" customFormat="1" ht="12.6" thickBot="1">
      <c r="A51" s="135" t="s">
        <v>140</v>
      </c>
      <c r="B51" s="168" t="s">
        <v>193</v>
      </c>
      <c r="C51" s="169"/>
      <c r="D51" s="132">
        <v>10000</v>
      </c>
      <c r="E51" s="132">
        <v>10000</v>
      </c>
    </row>
    <row r="52" spans="1:5" ht="15" thickBot="1">
      <c r="A52" s="65" t="s">
        <v>33</v>
      </c>
      <c r="B52" s="170" t="s">
        <v>37</v>
      </c>
      <c r="C52" s="171"/>
      <c r="D52" s="66">
        <f>D53</f>
        <v>59760</v>
      </c>
      <c r="E52" s="66">
        <f>E53</f>
        <v>61864</v>
      </c>
    </row>
    <row r="53" spans="1:5" ht="25.2" thickBot="1">
      <c r="A53" s="135" t="s">
        <v>36</v>
      </c>
      <c r="B53" s="168" t="s">
        <v>195</v>
      </c>
      <c r="C53" s="169"/>
      <c r="D53" s="132">
        <f>D54</f>
        <v>59760</v>
      </c>
      <c r="E53" s="148">
        <f>E54</f>
        <v>61864</v>
      </c>
    </row>
    <row r="54" spans="1:5" ht="15" thickBot="1">
      <c r="A54" s="135" t="s">
        <v>109</v>
      </c>
      <c r="B54" s="168" t="s">
        <v>110</v>
      </c>
      <c r="C54" s="169"/>
      <c r="D54" s="148">
        <f>D55+D56</f>
        <v>59760</v>
      </c>
      <c r="E54" s="148">
        <f>E55+E56</f>
        <v>61864</v>
      </c>
    </row>
    <row r="55" spans="1:5" ht="73.2" thickBot="1">
      <c r="A55" s="135" t="s">
        <v>39</v>
      </c>
      <c r="B55" s="134" t="s">
        <v>110</v>
      </c>
      <c r="C55" s="134">
        <v>120</v>
      </c>
      <c r="D55" s="148">
        <v>49422</v>
      </c>
      <c r="E55" s="148">
        <v>49422</v>
      </c>
    </row>
    <row r="56" spans="1:5" ht="37.200000000000003" thickBot="1">
      <c r="A56" s="135" t="s">
        <v>21</v>
      </c>
      <c r="B56" s="134" t="s">
        <v>110</v>
      </c>
      <c r="C56" s="134">
        <v>240</v>
      </c>
      <c r="D56" s="148">
        <v>10338</v>
      </c>
      <c r="E56" s="148">
        <v>12442</v>
      </c>
    </row>
    <row r="57" spans="1:5" ht="15" thickBot="1">
      <c r="A57" s="136" t="s">
        <v>122</v>
      </c>
      <c r="B57" s="137" t="s">
        <v>123</v>
      </c>
      <c r="C57" s="137">
        <v>870</v>
      </c>
      <c r="D57" s="133">
        <v>11175</v>
      </c>
      <c r="E57" s="133">
        <v>11175</v>
      </c>
    </row>
    <row r="58" spans="1:5" ht="15" thickBot="1">
      <c r="A58" s="22" t="s">
        <v>102</v>
      </c>
      <c r="B58" s="3"/>
      <c r="C58" s="3"/>
      <c r="D58" s="58">
        <f>D11+D15+D19+D21+D23+D36+D49+D52+D57</f>
        <v>14442612</v>
      </c>
      <c r="E58" s="58">
        <f>E11+E15+E19+E23+E36+E49+E52+E57+E21</f>
        <v>11152848</v>
      </c>
    </row>
  </sheetData>
  <mergeCells count="12">
    <mergeCell ref="B53:C53"/>
    <mergeCell ref="B54:C54"/>
    <mergeCell ref="B34:C34"/>
    <mergeCell ref="B49:C49"/>
    <mergeCell ref="B50:C50"/>
    <mergeCell ref="B51:C51"/>
    <mergeCell ref="B52:C52"/>
    <mergeCell ref="A4:E8"/>
    <mergeCell ref="C1:E3"/>
    <mergeCell ref="B11:C11"/>
    <mergeCell ref="B15:C15"/>
    <mergeCell ref="B19:C19"/>
  </mergeCells>
  <pageMargins left="0.7" right="0.7" top="0.75" bottom="0.75" header="0.3" footer="0.3"/>
  <pageSetup paperSize="9" scale="98" orientation="portrait" verticalDpi="0" r:id="rId1"/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приложение 4</vt:lpstr>
      <vt:lpstr>приложение 5</vt:lpstr>
      <vt:lpstr>приложение6</vt:lpstr>
      <vt:lpstr>приложение 7</vt:lpstr>
      <vt:lpstr>приложение 8</vt:lpstr>
      <vt:lpstr>приложение 9</vt:lpstr>
      <vt:lpstr>Лист1</vt:lpstr>
      <vt:lpstr>'приложение 4'!Область_печати</vt:lpstr>
      <vt:lpstr>'приложение 5'!Область_печати</vt:lpstr>
      <vt:lpstr>'приложение 7'!Область_печати</vt:lpstr>
      <vt:lpstr>'приложение 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2024-11-26T07:44:20Z</dcterms:modified>
</cp:coreProperties>
</file>